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lahovamo\Documents\PERSONAL\KLUB\Závody organizace\"/>
    </mc:Choice>
  </mc:AlternateContent>
  <xr:revisionPtr revIDLastSave="0" documentId="13_ncr:1_{A9812CE8-6BC0-450C-86EC-0301D5E56380}" xr6:coauthVersionLast="41" xr6:coauthVersionMax="41" xr10:uidLastSave="{00000000-0000-0000-0000-000000000000}"/>
  <bookViews>
    <workbookView xWindow="-108" yWindow="-108" windowWidth="16608" windowHeight="8832" tabRatio="792" xr2:uid="{00000000-000D-0000-FFFF-FFFF00000000}"/>
  </bookViews>
  <sheets>
    <sheet name="GS FINAL" sheetId="8" r:id="rId1"/>
    <sheet name="SG FINAL" sheetId="9" r:id="rId2"/>
    <sheet name="SL FINAL" sheetId="10" r:id="rId3"/>
  </sheets>
  <definedNames>
    <definedName name="_xlnm._FilterDatabase" localSheetId="2" hidden="1">'SL FINAL'!$D$14:$I$14</definedName>
    <definedName name="_xlnm.Print_Area" localSheetId="0">'GS FINAL'!$A$1:$I$89</definedName>
    <definedName name="_xlnm.Print_Area" localSheetId="1">'SG FINAL'!$A$1:$G$98</definedName>
    <definedName name="_xlnm.Print_Area" localSheetId="2">'SL FINAL'!$A$1:$I$96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10" l="1"/>
  <c r="I17" i="10"/>
  <c r="H76" i="10"/>
  <c r="H70" i="10"/>
  <c r="H73" i="10"/>
  <c r="H72" i="10"/>
  <c r="H71" i="10"/>
  <c r="H66" i="10"/>
  <c r="H65" i="10"/>
  <c r="H61" i="10"/>
  <c r="H56" i="10"/>
  <c r="H55" i="10"/>
  <c r="H57" i="10"/>
  <c r="H50" i="10"/>
  <c r="H51" i="10"/>
  <c r="H52" i="10"/>
  <c r="H42" i="10"/>
  <c r="H45" i="10"/>
  <c r="H46" i="10"/>
  <c r="H43" i="10"/>
  <c r="H44" i="10"/>
  <c r="H39" i="10"/>
  <c r="H38" i="10"/>
  <c r="H37" i="10"/>
  <c r="H33" i="10"/>
  <c r="H32" i="10"/>
  <c r="H23" i="10"/>
  <c r="H22" i="10"/>
  <c r="H24" i="10"/>
  <c r="H79" i="8" l="1"/>
  <c r="H75" i="8"/>
  <c r="H66" i="8"/>
  <c r="H67" i="8"/>
  <c r="H68" i="8"/>
  <c r="H70" i="8"/>
  <c r="H69" i="8"/>
  <c r="H71" i="8"/>
  <c r="H72" i="8"/>
  <c r="H62" i="8"/>
  <c r="H63" i="8"/>
  <c r="H59" i="8"/>
  <c r="H54" i="8"/>
  <c r="H55" i="8"/>
  <c r="H56" i="8"/>
  <c r="H48" i="8"/>
  <c r="H49" i="8"/>
  <c r="H50" i="8"/>
  <c r="H51" i="8"/>
  <c r="H41" i="8"/>
  <c r="H42" i="8"/>
  <c r="H43" i="8"/>
  <c r="H44" i="8"/>
  <c r="H45" i="8"/>
  <c r="H35" i="8"/>
  <c r="H36" i="8"/>
  <c r="H37" i="8"/>
  <c r="H38" i="8"/>
  <c r="H31" i="8"/>
  <c r="H32" i="8"/>
  <c r="H22" i="8"/>
  <c r="H23" i="8"/>
  <c r="H24" i="8"/>
  <c r="H25" i="8"/>
  <c r="H17" i="8"/>
  <c r="H18" i="8"/>
  <c r="H19" i="8"/>
  <c r="L61" i="10" l="1"/>
  <c r="M61" i="10"/>
  <c r="K61" i="10"/>
  <c r="K59" i="8"/>
  <c r="L59" i="8"/>
  <c r="M59" i="8"/>
  <c r="M91" i="10" l="1"/>
  <c r="K91" i="10"/>
  <c r="C78" i="9"/>
  <c r="E78" i="9"/>
  <c r="L75" i="8"/>
  <c r="C75" i="8"/>
  <c r="K75" i="8"/>
  <c r="M75" i="8"/>
  <c r="K99" i="10" l="1"/>
  <c r="M102" i="10"/>
  <c r="M99" i="10"/>
  <c r="L99" i="10"/>
  <c r="L102" i="10"/>
  <c r="K102" i="10"/>
  <c r="M90" i="10"/>
  <c r="L91" i="10"/>
  <c r="L90" i="10"/>
  <c r="K90" i="10"/>
  <c r="K86" i="10"/>
  <c r="K83" i="10"/>
  <c r="L83" i="10"/>
  <c r="M83" i="10"/>
  <c r="M44" i="10"/>
  <c r="K76" i="10"/>
  <c r="M76" i="10"/>
  <c r="L76" i="10"/>
  <c r="M55" i="10"/>
  <c r="L55" i="10"/>
  <c r="K55" i="10"/>
  <c r="K44" i="10"/>
  <c r="L44" i="10"/>
  <c r="L25" i="10"/>
  <c r="K18" i="10"/>
  <c r="M18" i="10"/>
  <c r="L18" i="10"/>
  <c r="L72" i="10"/>
  <c r="K25" i="10"/>
  <c r="K65" i="10"/>
  <c r="L65" i="10"/>
  <c r="M25" i="10"/>
  <c r="M65" i="10"/>
  <c r="M89" i="10"/>
  <c r="K71" i="10"/>
  <c r="K89" i="10"/>
  <c r="M87" i="10"/>
  <c r="L84" i="10"/>
  <c r="M51" i="10"/>
  <c r="L89" i="10"/>
  <c r="L71" i="10"/>
  <c r="L51" i="10"/>
  <c r="K84" i="10"/>
  <c r="L87" i="10"/>
  <c r="M71" i="10"/>
  <c r="K51" i="10"/>
  <c r="K87" i="10"/>
  <c r="M84" i="10"/>
  <c r="L96" i="10"/>
  <c r="L85" i="10"/>
  <c r="K85" i="10"/>
  <c r="K23" i="10"/>
  <c r="M85" i="10"/>
  <c r="K57" i="10"/>
  <c r="L43" i="10"/>
  <c r="K96" i="10"/>
  <c r="M96" i="10"/>
  <c r="L57" i="10"/>
  <c r="M23" i="10"/>
  <c r="M43" i="10"/>
  <c r="K43" i="10"/>
  <c r="M57" i="10"/>
  <c r="L23" i="10"/>
  <c r="L46" i="10"/>
  <c r="K56" i="10"/>
  <c r="L39" i="10"/>
  <c r="L24" i="10"/>
  <c r="K94" i="10"/>
  <c r="M24" i="10"/>
  <c r="M72" i="10"/>
  <c r="L50" i="10"/>
  <c r="L56" i="10"/>
  <c r="M94" i="10"/>
  <c r="M46" i="10"/>
  <c r="M56" i="10"/>
  <c r="K45" i="10"/>
  <c r="K95" i="10"/>
  <c r="K72" i="10"/>
  <c r="L94" i="10"/>
  <c r="L28" i="10"/>
  <c r="M70" i="10"/>
  <c r="M52" i="10"/>
  <c r="M95" i="10"/>
  <c r="L45" i="10"/>
  <c r="M39" i="10"/>
  <c r="L95" i="10"/>
  <c r="L52" i="10"/>
  <c r="L70" i="10"/>
  <c r="M45" i="10"/>
  <c r="K39" i="10"/>
  <c r="K46" i="10"/>
  <c r="K50" i="10"/>
  <c r="K24" i="10"/>
  <c r="K70" i="10"/>
  <c r="K52" i="10"/>
  <c r="M50" i="10"/>
  <c r="K42" i="10"/>
  <c r="M38" i="10"/>
  <c r="L42" i="10"/>
  <c r="M73" i="10"/>
  <c r="M17" i="10"/>
  <c r="L80" i="10"/>
  <c r="K19" i="10"/>
  <c r="M28" i="10"/>
  <c r="L88" i="10"/>
  <c r="M29" i="10"/>
  <c r="K28" i="10"/>
  <c r="M88" i="10"/>
  <c r="L73" i="10"/>
  <c r="K37" i="10"/>
  <c r="M42" i="10"/>
  <c r="M37" i="10"/>
  <c r="L29" i="10"/>
  <c r="M80" i="10"/>
  <c r="K80" i="10"/>
  <c r="K73" i="10"/>
  <c r="L37" i="10"/>
  <c r="L17" i="10"/>
  <c r="K29" i="10"/>
  <c r="K38" i="10"/>
  <c r="L38" i="10"/>
  <c r="L19" i="10"/>
  <c r="K88" i="10"/>
  <c r="M19" i="10"/>
  <c r="K17" i="10"/>
  <c r="K32" i="8"/>
  <c r="L90" i="8"/>
  <c r="K90" i="8"/>
  <c r="M90" i="8"/>
  <c r="K35" i="8"/>
  <c r="M25" i="8"/>
  <c r="K25" i="8"/>
  <c r="K87" i="8"/>
  <c r="L25" i="8"/>
  <c r="K91" i="8"/>
  <c r="M62" i="8"/>
  <c r="L91" i="8"/>
  <c r="K62" i="8"/>
  <c r="M91" i="8"/>
  <c r="L62" i="8"/>
  <c r="K44" i="8"/>
  <c r="L44" i="8"/>
  <c r="M44" i="8"/>
  <c r="L17" i="8"/>
  <c r="K69" i="8"/>
  <c r="L79" i="8"/>
  <c r="M17" i="8"/>
  <c r="K31" i="8"/>
  <c r="L35" i="8"/>
  <c r="M35" i="8"/>
  <c r="K67" i="8"/>
  <c r="L67" i="8"/>
  <c r="L70" i="8"/>
  <c r="L55" i="8"/>
  <c r="K70" i="8"/>
  <c r="M70" i="8"/>
  <c r="K55" i="8"/>
  <c r="M67" i="8"/>
  <c r="M55" i="8"/>
  <c r="K50" i="8"/>
  <c r="L71" i="8"/>
  <c r="M88" i="8"/>
  <c r="M71" i="8"/>
  <c r="K88" i="8"/>
  <c r="K71" i="8"/>
  <c r="L88" i="8"/>
  <c r="L37" i="8"/>
  <c r="K37" i="8"/>
  <c r="M37" i="8"/>
  <c r="L83" i="8"/>
  <c r="M80" i="8"/>
  <c r="M41" i="8"/>
  <c r="L82" i="8"/>
  <c r="K22" i="8"/>
  <c r="K41" i="8"/>
  <c r="M69" i="8"/>
  <c r="L19" i="8"/>
  <c r="K48" i="8"/>
  <c r="L24" i="8"/>
  <c r="L54" i="8"/>
  <c r="M24" i="8"/>
  <c r="K24" i="8"/>
  <c r="M22" i="8"/>
  <c r="M54" i="8"/>
  <c r="K54" i="8"/>
  <c r="M82" i="8"/>
  <c r="L69" i="8"/>
  <c r="L41" i="8"/>
  <c r="K82" i="8"/>
  <c r="L48" i="8"/>
  <c r="L22" i="8"/>
  <c r="M48" i="8"/>
  <c r="K49" i="8"/>
  <c r="K51" i="8"/>
  <c r="K45" i="8"/>
  <c r="M83" i="8"/>
  <c r="M42" i="8"/>
  <c r="M51" i="8"/>
  <c r="K42" i="8"/>
  <c r="L45" i="8"/>
  <c r="K36" i="8"/>
  <c r="L42" i="8"/>
  <c r="K89" i="8"/>
  <c r="L36" i="8"/>
  <c r="M36" i="8"/>
  <c r="M31" i="8"/>
  <c r="K56" i="8"/>
  <c r="L89" i="8"/>
  <c r="L49" i="8"/>
  <c r="K18" i="8"/>
  <c r="M45" i="8"/>
  <c r="L18" i="8"/>
  <c r="M18" i="8"/>
  <c r="K83" i="8"/>
  <c r="L84" i="8"/>
  <c r="M49" i="8"/>
  <c r="L51" i="8"/>
  <c r="L31" i="8"/>
  <c r="L56" i="8"/>
  <c r="M89" i="8"/>
  <c r="E75" i="8"/>
  <c r="K68" i="8"/>
  <c r="M32" i="8"/>
  <c r="L43" i="8"/>
  <c r="K72" i="8"/>
  <c r="L72" i="8"/>
  <c r="K43" i="8"/>
  <c r="M56" i="8"/>
  <c r="K79" i="8"/>
  <c r="K80" i="8"/>
  <c r="M43" i="8"/>
  <c r="L80" i="8"/>
  <c r="M19" i="8"/>
  <c r="K28" i="8"/>
  <c r="K23" i="8"/>
  <c r="K63" i="8"/>
  <c r="M28" i="8"/>
  <c r="M68" i="8"/>
  <c r="L63" i="8"/>
  <c r="L50" i="8"/>
  <c r="L87" i="8"/>
  <c r="M72" i="8"/>
  <c r="L28" i="8"/>
  <c r="M84" i="8"/>
  <c r="M50" i="8"/>
  <c r="M23" i="8"/>
  <c r="K84" i="8"/>
  <c r="M87" i="8"/>
  <c r="L32" i="8"/>
  <c r="K17" i="8"/>
  <c r="M79" i="8"/>
  <c r="M63" i="8"/>
  <c r="K19" i="8"/>
  <c r="L23" i="8"/>
  <c r="L68" i="8"/>
</calcChain>
</file>

<file path=xl/sharedStrings.xml><?xml version="1.0" encoding="utf-8"?>
<sst xmlns="http://schemas.openxmlformats.org/spreadsheetml/2006/main" count="430" uniqueCount="135">
  <si>
    <t>ČESKÝ POHÁR 2019 V TRAVNÍM LYŽOVÁNÍ</t>
  </si>
  <si>
    <t>Datum a místo konání:</t>
  </si>
  <si>
    <t>Technický delegát:</t>
  </si>
  <si>
    <t>Arbitr:</t>
  </si>
  <si>
    <t>Ředitel závodu:</t>
  </si>
  <si>
    <t>Počet bran 1. kolo</t>
  </si>
  <si>
    <t>Počet bran 2. kolo</t>
  </si>
  <si>
    <t>Stavitelé tratí 1. kolo:</t>
  </si>
  <si>
    <t>Stavitelé tratí 2. kolo:</t>
  </si>
  <si>
    <t>St. číslo</t>
  </si>
  <si>
    <t>Jméno</t>
  </si>
  <si>
    <t>oddíl</t>
  </si>
  <si>
    <t>rok nar.</t>
  </si>
  <si>
    <t>čas I.</t>
  </si>
  <si>
    <t>čas II.</t>
  </si>
  <si>
    <t>Součet</t>
  </si>
  <si>
    <t>Pořadí</t>
  </si>
  <si>
    <t xml:space="preserve">T A L E N T I </t>
  </si>
  <si>
    <t xml:space="preserve">U  10  D Í V K Y - Přípravka </t>
  </si>
  <si>
    <t>Jebavá Nikol</t>
  </si>
  <si>
    <t>U  10  CH L A P C I  - Přípravka</t>
  </si>
  <si>
    <t>LO Grasski Štítná</t>
  </si>
  <si>
    <t>U  12  D Í V K Y  - Předžáci</t>
  </si>
  <si>
    <t>Bláhová Tereza</t>
  </si>
  <si>
    <t>Bosková Alžbeta</t>
  </si>
  <si>
    <t>Slovensko</t>
  </si>
  <si>
    <t>U  12  CH L A P C I - Předžáci</t>
  </si>
  <si>
    <t>U  14  D Í V K Y - Mladší žákyně</t>
  </si>
  <si>
    <t>TJ Sokol Předklášteří</t>
  </si>
  <si>
    <t>TJ Slovan Mor. Třebová</t>
  </si>
  <si>
    <t>Slováčková Aneta</t>
  </si>
  <si>
    <t>Jan Němec Ski akademy</t>
  </si>
  <si>
    <t>Pánková Sára</t>
  </si>
  <si>
    <t>U  14  CH L A P C I - Mladší žáci</t>
  </si>
  <si>
    <t>Bláha Daniel</t>
  </si>
  <si>
    <t>Havlíček Jiří</t>
  </si>
  <si>
    <t>SK Řetězárna</t>
  </si>
  <si>
    <t>Trnka Filip</t>
  </si>
  <si>
    <t>Knor Václav</t>
  </si>
  <si>
    <t>U  16  D Í V K Y  - Starší žákyně</t>
  </si>
  <si>
    <t>Stloukalová Sára</t>
  </si>
  <si>
    <t>Kutínová Lucie</t>
  </si>
  <si>
    <t>SK Zdarski</t>
  </si>
  <si>
    <t>Rejchrtová Eliška</t>
  </si>
  <si>
    <t>Černická Anna</t>
  </si>
  <si>
    <t>FreeSki Academy Brno</t>
  </si>
  <si>
    <t>U  16  CH L A P C I - Starší žáci</t>
  </si>
  <si>
    <t>Černický Jakub</t>
  </si>
  <si>
    <t xml:space="preserve">J U N I O R K Y </t>
  </si>
  <si>
    <t>Veselá Alena</t>
  </si>
  <si>
    <t xml:space="preserve">LK Olomouc </t>
  </si>
  <si>
    <t xml:space="preserve">J U N I O Ř I  </t>
  </si>
  <si>
    <t>Barták Martin</t>
  </si>
  <si>
    <t>Ski klub České Petrovice</t>
  </si>
  <si>
    <t>Kašický Jan</t>
  </si>
  <si>
    <t>Zítka Jakub</t>
  </si>
  <si>
    <t>SK Nové Město na Mor.</t>
  </si>
  <si>
    <t>Machů Filip</t>
  </si>
  <si>
    <t>Krejčí Vojtěch</t>
  </si>
  <si>
    <t xml:space="preserve">Mačát Václav </t>
  </si>
  <si>
    <t>Ivánek Pavel</t>
  </si>
  <si>
    <t>Havlík Alexandr</t>
  </si>
  <si>
    <t>Ž E N Y</t>
  </si>
  <si>
    <t>Kettnerová Adéla</t>
  </si>
  <si>
    <t>M U Ž I</t>
  </si>
  <si>
    <t>Máca Martin</t>
  </si>
  <si>
    <t>Soltík Martin</t>
  </si>
  <si>
    <t>Orlický Ski Team</t>
  </si>
  <si>
    <t>TJ Slovan Moravská Třebová, z.s.</t>
  </si>
  <si>
    <t>SKI Řetězárna</t>
  </si>
  <si>
    <t>Spolek Grasski Štítná</t>
  </si>
  <si>
    <t xml:space="preserve">Dobrovská Eliška </t>
  </si>
  <si>
    <t xml:space="preserve">Suchá Karolína </t>
  </si>
  <si>
    <t xml:space="preserve">Šulík Tobiáš </t>
  </si>
  <si>
    <t xml:space="preserve">Černický Matěj </t>
  </si>
  <si>
    <t xml:space="preserve">Gavalierová Sára </t>
  </si>
  <si>
    <t xml:space="preserve">Koryntová Aneta </t>
  </si>
  <si>
    <t xml:space="preserve">Suchá Tatiana </t>
  </si>
  <si>
    <t xml:space="preserve">Peškarová Tereza </t>
  </si>
  <si>
    <t xml:space="preserve">Jarůšek Tomáš </t>
  </si>
  <si>
    <t xml:space="preserve">Abrahamová Šárka </t>
  </si>
  <si>
    <t xml:space="preserve">Kašický Jan </t>
  </si>
  <si>
    <t xml:space="preserve">Krejčí Vojtěch </t>
  </si>
  <si>
    <t xml:space="preserve">Zítka Jakub </t>
  </si>
  <si>
    <t xml:space="preserve">Machů Filip </t>
  </si>
  <si>
    <t>Tělovýchovná jednota Spartak Vrchlabí, z. s.</t>
  </si>
  <si>
    <t>SOKOL PK - Tělocvičná jednota Sokol Předklášteří</t>
  </si>
  <si>
    <t>OrlickýSki - Orlický ski team z.s.</t>
  </si>
  <si>
    <t>JN SKI - JAN NĚMEC SKI ACADEMY, z.s.</t>
  </si>
  <si>
    <t>OkSki - OK Ski Pardubice, z.s.</t>
  </si>
  <si>
    <t>NMNM - Sportovní klub Nové Město na Moravě</t>
  </si>
  <si>
    <t xml:space="preserve">Ivánek Pavel </t>
  </si>
  <si>
    <t xml:space="preserve">Jebavá Ella </t>
  </si>
  <si>
    <t xml:space="preserve">Ježová Anna </t>
  </si>
  <si>
    <t xml:space="preserve">Knorová Lenka </t>
  </si>
  <si>
    <t xml:space="preserve">Liška Šimon </t>
  </si>
  <si>
    <t xml:space="preserve">Pešl Jan </t>
  </si>
  <si>
    <t xml:space="preserve">Polanský Robin </t>
  </si>
  <si>
    <t>Bílá Martina</t>
  </si>
  <si>
    <t>Knorová Adéla</t>
  </si>
  <si>
    <t>Viskupič Juraj</t>
  </si>
  <si>
    <t>Nordika Ski Zlín z.s.</t>
  </si>
  <si>
    <t>18.5.2019 Olešnice v Orlických horách</t>
  </si>
  <si>
    <t>Alena Ivánková</t>
  </si>
  <si>
    <t>Martin Štěpánek</t>
  </si>
  <si>
    <t>Milan Kettner</t>
  </si>
  <si>
    <t>Suchý Luboš SVK, Aleš Kettner</t>
  </si>
  <si>
    <t xml:space="preserve">Pavel Ivánek, Daniel Mačát </t>
  </si>
  <si>
    <t>Oldřich Korynta, Ladislav Novotný</t>
  </si>
  <si>
    <t>Startovní / výsledková listina SG</t>
  </si>
  <si>
    <t>Startovní / výsledková listina GS</t>
  </si>
  <si>
    <t>DNS</t>
  </si>
  <si>
    <t>DSQ</t>
  </si>
  <si>
    <t>10 děti, 12 dospělí</t>
  </si>
  <si>
    <t>11 děti, 12 dospělí</t>
  </si>
  <si>
    <t xml:space="preserve">čas </t>
  </si>
  <si>
    <t>12 děti, 10 dospělí</t>
  </si>
  <si>
    <t>DNF</t>
  </si>
  <si>
    <t/>
  </si>
  <si>
    <t>DID NOT FINISHED</t>
  </si>
  <si>
    <t>DISQUALIFIED</t>
  </si>
  <si>
    <t>Alena Ivánková, Martin Štěpánek</t>
  </si>
  <si>
    <t>Jiří Havlíček</t>
  </si>
  <si>
    <t>19.5.2019 Olešnice v Orlických horách</t>
  </si>
  <si>
    <t>Jiří Pánek, Pavel Ivánek, Daniel Mačát</t>
  </si>
  <si>
    <t>Suchý Luboš SVK, Oldřich Korynta, Aleš Kettner</t>
  </si>
  <si>
    <t xml:space="preserve">  </t>
  </si>
  <si>
    <t>Startovní / výsledková listina SL</t>
  </si>
  <si>
    <t>čas III.</t>
  </si>
  <si>
    <t>17 U10,U12; 20 U14; 22 dosp</t>
  </si>
  <si>
    <t>16 U10,U12; 19 U14; 23 dosp</t>
  </si>
  <si>
    <t>DSQ II.kolo</t>
  </si>
  <si>
    <t>DSQ I.kolo</t>
  </si>
  <si>
    <t>DNS II.kolo</t>
  </si>
  <si>
    <t>DNF II.kolo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</si>
</sst>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&quot; &quot;AM/PM"/>
  </numFmts>
  <fonts count="8">
    <font>
      <sz val="10"/>
      <color indexed="8"/>
      <name val="Arial"/>
    </font>
    <font>
      <b/>
      <sz val="14"/>
      <color indexed="8"/>
      <name val="Arial"/>
      <family val="2"/>
      <charset val="238"/>
    </font>
    <font>
      <b/>
      <sz val="18"/>
      <color indexed="8"/>
      <name val="Swis721 BlkOul BT"/>
    </font>
    <font>
      <sz val="10"/>
      <color indexed="8"/>
      <name val="Tahoma"/>
      <family val="2"/>
      <charset val="238"/>
    </font>
    <font>
      <b/>
      <sz val="14"/>
      <color indexed="8"/>
      <name val="Tahoma"/>
      <family val="2"/>
      <charset val="238"/>
    </font>
    <font>
      <b/>
      <sz val="8"/>
      <color indexed="8"/>
      <name val="Tahoma"/>
      <family val="2"/>
      <charset val="238"/>
    </font>
    <font>
      <b/>
      <sz val="10"/>
      <color indexed="8"/>
      <name val="Tahoma"/>
      <family val="2"/>
      <charset val="238"/>
    </font>
    <font>
      <b/>
      <sz val="12"/>
      <color indexed="8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 style="thin">
        <color indexed="9"/>
      </bottom>
      <diagonal/>
    </border>
    <border>
      <left/>
      <right/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medium">
        <color indexed="8"/>
      </bottom>
      <diagonal/>
    </border>
    <border>
      <left/>
      <right/>
      <top style="thin">
        <color indexed="9"/>
      </top>
      <bottom style="medium">
        <color indexed="8"/>
      </bottom>
      <diagonal/>
    </border>
    <border>
      <left/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70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>
      <alignment horizontal="center" vertical="center"/>
    </xf>
    <xf numFmtId="49" fontId="5" fillId="0" borderId="8" xfId="0" applyNumberFormat="1" applyFont="1" applyBorder="1" applyAlignment="1">
      <alignment horizontal="justify"/>
    </xf>
    <xf numFmtId="49" fontId="5" fillId="2" borderId="9" xfId="0" applyNumberFormat="1" applyFont="1" applyFill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justify"/>
    </xf>
    <xf numFmtId="49" fontId="6" fillId="2" borderId="11" xfId="0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1" fontId="6" fillId="2" borderId="12" xfId="0" applyNumberFormat="1" applyFont="1" applyFill="1" applyBorder="1" applyAlignment="1">
      <alignment horizontal="center" vertical="center"/>
    </xf>
    <xf numFmtId="46" fontId="6" fillId="2" borderId="12" xfId="0" applyNumberFormat="1" applyFont="1" applyFill="1" applyBorder="1" applyAlignment="1">
      <alignment horizontal="right"/>
    </xf>
    <xf numFmtId="0" fontId="3" fillId="0" borderId="15" xfId="0" applyFont="1" applyBorder="1" applyAlignment="1"/>
    <xf numFmtId="1" fontId="6" fillId="2" borderId="7" xfId="0" applyNumberFormat="1" applyFont="1" applyFill="1" applyBorder="1" applyAlignment="1">
      <alignment horizontal="center" vertical="center"/>
    </xf>
    <xf numFmtId="46" fontId="3" fillId="2" borderId="7" xfId="0" applyNumberFormat="1" applyFont="1" applyFill="1" applyBorder="1" applyAlignment="1">
      <alignment horizontal="right"/>
    </xf>
    <xf numFmtId="0" fontId="3" fillId="2" borderId="16" xfId="0" applyNumberFormat="1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vertical="top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7" xfId="0" applyNumberFormat="1" applyFont="1" applyFill="1" applyBorder="1" applyAlignment="1">
      <alignment horizontal="center" vertical="top" wrapText="1"/>
    </xf>
    <xf numFmtId="0" fontId="3" fillId="0" borderId="11" xfId="0" applyFont="1" applyBorder="1" applyAlignment="1"/>
    <xf numFmtId="0" fontId="3" fillId="2" borderId="11" xfId="0" applyFont="1" applyFill="1" applyBorder="1" applyAlignment="1">
      <alignment horizontal="center"/>
    </xf>
    <xf numFmtId="0" fontId="3" fillId="0" borderId="12" xfId="0" applyFont="1" applyBorder="1" applyAlignment="1"/>
    <xf numFmtId="1" fontId="3" fillId="2" borderId="12" xfId="0" applyNumberFormat="1" applyFont="1" applyFill="1" applyBorder="1" applyAlignment="1">
      <alignment horizontal="center" vertical="center"/>
    </xf>
    <xf numFmtId="46" fontId="3" fillId="2" borderId="12" xfId="0" applyNumberFormat="1" applyFont="1" applyFill="1" applyBorder="1" applyAlignment="1">
      <alignment horizontal="right"/>
    </xf>
    <xf numFmtId="0" fontId="3" fillId="2" borderId="16" xfId="0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>
      <alignment vertical="center" wrapText="1"/>
    </xf>
    <xf numFmtId="49" fontId="0" fillId="2" borderId="16" xfId="0" applyNumberFormat="1" applyFont="1" applyFill="1" applyBorder="1" applyAlignment="1">
      <alignment horizontal="left" vertical="center"/>
    </xf>
    <xf numFmtId="0" fontId="3" fillId="2" borderId="17" xfId="0" applyFont="1" applyFill="1" applyBorder="1" applyAlignment="1">
      <alignment vertical="center" wrapText="1"/>
    </xf>
    <xf numFmtId="20" fontId="3" fillId="2" borderId="17" xfId="0" applyNumberFormat="1" applyFont="1" applyFill="1" applyBorder="1" applyAlignment="1">
      <alignment vertical="center" wrapText="1"/>
    </xf>
    <xf numFmtId="0" fontId="3" fillId="2" borderId="11" xfId="0" applyFont="1" applyFill="1" applyBorder="1" applyAlignment="1"/>
    <xf numFmtId="0" fontId="3" fillId="0" borderId="12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/>
    <xf numFmtId="0" fontId="3" fillId="2" borderId="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2" xfId="0" applyFont="1" applyFill="1" applyBorder="1" applyAlignment="1">
      <alignment horizontal="center" vertical="center" wrapText="1"/>
    </xf>
    <xf numFmtId="20" fontId="3" fillId="2" borderId="12" xfId="0" applyNumberFormat="1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20" fontId="3" fillId="2" borderId="12" xfId="0" applyNumberFormat="1" applyFont="1" applyFill="1" applyBorder="1" applyAlignment="1">
      <alignment vertical="center" wrapText="1"/>
    </xf>
    <xf numFmtId="0" fontId="3" fillId="0" borderId="15" xfId="0" applyFont="1" applyBorder="1" applyAlignment="1">
      <alignment vertical="center"/>
    </xf>
    <xf numFmtId="46" fontId="3" fillId="2" borderId="7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3" fontId="3" fillId="2" borderId="16" xfId="0" applyNumberFormat="1" applyFont="1" applyFill="1" applyBorder="1" applyAlignment="1">
      <alignment horizontal="center" vertical="center" wrapText="1"/>
    </xf>
    <xf numFmtId="3" fontId="3" fillId="2" borderId="17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vertical="center" wrapText="1"/>
    </xf>
    <xf numFmtId="0" fontId="0" fillId="0" borderId="1" xfId="0" applyFont="1" applyBorder="1" applyAlignment="1"/>
    <xf numFmtId="0" fontId="0" fillId="2" borderId="1" xfId="0" applyFont="1" applyFill="1" applyBorder="1" applyAlignment="1"/>
    <xf numFmtId="0" fontId="2" fillId="0" borderId="6" xfId="0" applyFont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49" fontId="3" fillId="0" borderId="1" xfId="0" applyNumberFormat="1" applyFont="1" applyBorder="1" applyAlignment="1"/>
    <xf numFmtId="0" fontId="3" fillId="0" borderId="1" xfId="0" applyFont="1" applyBorder="1" applyAlignment="1"/>
    <xf numFmtId="0" fontId="4" fillId="0" borderId="7" xfId="0" applyFont="1" applyBorder="1" applyAlignment="1"/>
    <xf numFmtId="0" fontId="4" fillId="2" borderId="7" xfId="0" applyFont="1" applyFill="1" applyBorder="1" applyAlignment="1"/>
    <xf numFmtId="49" fontId="7" fillId="3" borderId="3" xfId="0" applyNumberFormat="1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3" fontId="3" fillId="2" borderId="19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/>
    <xf numFmtId="4" fontId="3" fillId="2" borderId="17" xfId="0" applyNumberFormat="1" applyFont="1" applyFill="1" applyBorder="1" applyAlignment="1">
      <alignment vertical="top" wrapText="1"/>
    </xf>
    <xf numFmtId="3" fontId="3" fillId="2" borderId="17" xfId="0" applyNumberFormat="1" applyFont="1" applyFill="1" applyBorder="1" applyAlignment="1">
      <alignment vertical="top" wrapText="1"/>
    </xf>
    <xf numFmtId="3" fontId="3" fillId="2" borderId="17" xfId="0" applyNumberFormat="1" applyFont="1" applyFill="1" applyBorder="1" applyAlignment="1">
      <alignment vertical="center" wrapText="1"/>
    </xf>
    <xf numFmtId="3" fontId="3" fillId="2" borderId="12" xfId="0" applyNumberFormat="1" applyFont="1" applyFill="1" applyBorder="1" applyAlignment="1">
      <alignment vertical="top" wrapText="1"/>
    </xf>
    <xf numFmtId="3" fontId="3" fillId="2" borderId="12" xfId="0" applyNumberFormat="1" applyFont="1" applyFill="1" applyBorder="1" applyAlignment="1">
      <alignment vertical="center" wrapText="1"/>
    </xf>
    <xf numFmtId="4" fontId="0" fillId="2" borderId="1" xfId="0" applyNumberFormat="1" applyFont="1" applyFill="1" applyBorder="1" applyAlignment="1"/>
    <xf numFmtId="4" fontId="5" fillId="2" borderId="9" xfId="0" applyNumberFormat="1" applyFont="1" applyFill="1" applyBorder="1" applyAlignment="1">
      <alignment horizontal="center"/>
    </xf>
    <xf numFmtId="4" fontId="6" fillId="2" borderId="12" xfId="0" applyNumberFormat="1" applyFont="1" applyFill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3" fillId="2" borderId="17" xfId="0" applyNumberFormat="1" applyFont="1" applyFill="1" applyBorder="1" applyAlignment="1">
      <alignment vertical="center" wrapText="1"/>
    </xf>
    <xf numFmtId="4" fontId="3" fillId="2" borderId="12" xfId="0" applyNumberFormat="1" applyFont="1" applyFill="1" applyBorder="1" applyAlignment="1">
      <alignment horizontal="center"/>
    </xf>
    <xf numFmtId="4" fontId="3" fillId="2" borderId="12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/>
    </xf>
    <xf numFmtId="4" fontId="3" fillId="2" borderId="12" xfId="0" applyNumberFormat="1" applyFont="1" applyFill="1" applyBorder="1" applyAlignment="1">
      <alignment vertical="top" wrapText="1"/>
    </xf>
    <xf numFmtId="4" fontId="3" fillId="2" borderId="12" xfId="0" applyNumberFormat="1" applyFont="1" applyFill="1" applyBorder="1" applyAlignment="1">
      <alignment vertical="center" wrapText="1"/>
    </xf>
    <xf numFmtId="4" fontId="6" fillId="2" borderId="7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vertical="center"/>
    </xf>
    <xf numFmtId="4" fontId="0" fillId="0" borderId="0" xfId="0" applyNumberFormat="1" applyFont="1" applyAlignment="1"/>
    <xf numFmtId="3" fontId="3" fillId="2" borderId="7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vertical="center" wrapText="1"/>
    </xf>
    <xf numFmtId="3" fontId="0" fillId="2" borderId="1" xfId="0" applyNumberFormat="1" applyFont="1" applyFill="1" applyBorder="1" applyAlignment="1"/>
    <xf numFmtId="3" fontId="0" fillId="0" borderId="0" xfId="0" applyNumberFormat="1" applyFont="1" applyAlignment="1"/>
    <xf numFmtId="3" fontId="5" fillId="2" borderId="10" xfId="0" applyNumberFormat="1" applyFont="1" applyFill="1" applyBorder="1" applyAlignment="1">
      <alignment horizontal="center"/>
    </xf>
    <xf numFmtId="3" fontId="6" fillId="2" borderId="12" xfId="0" applyNumberFormat="1" applyFont="1" applyFill="1" applyBorder="1" applyAlignment="1">
      <alignment horizontal="right"/>
    </xf>
    <xf numFmtId="3" fontId="3" fillId="2" borderId="7" xfId="0" applyNumberFormat="1" applyFont="1" applyFill="1" applyBorder="1" applyAlignment="1">
      <alignment horizontal="right"/>
    </xf>
    <xf numFmtId="3" fontId="3" fillId="2" borderId="12" xfId="0" applyNumberFormat="1" applyFont="1" applyFill="1" applyBorder="1" applyAlignment="1">
      <alignment horizontal="right"/>
    </xf>
    <xf numFmtId="3" fontId="3" fillId="2" borderId="12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/>
    </xf>
    <xf numFmtId="0" fontId="3" fillId="2" borderId="19" xfId="0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vertical="center" wrapText="1"/>
    </xf>
    <xf numFmtId="0" fontId="0" fillId="2" borderId="17" xfId="0" applyFont="1" applyFill="1" applyBorder="1" applyAlignment="1"/>
    <xf numFmtId="0" fontId="3" fillId="0" borderId="17" xfId="0" applyFont="1" applyBorder="1" applyAlignment="1"/>
    <xf numFmtId="1" fontId="6" fillId="2" borderId="17" xfId="0" applyNumberFormat="1" applyFont="1" applyFill="1" applyBorder="1" applyAlignment="1">
      <alignment horizontal="center" vertical="center"/>
    </xf>
    <xf numFmtId="4" fontId="6" fillId="2" borderId="17" xfId="0" applyNumberFormat="1" applyFont="1" applyFill="1" applyBorder="1" applyAlignment="1">
      <alignment horizontal="center"/>
    </xf>
    <xf numFmtId="4" fontId="3" fillId="4" borderId="17" xfId="0" applyNumberFormat="1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vertical="top" wrapText="1"/>
    </xf>
    <xf numFmtId="3" fontId="3" fillId="2" borderId="0" xfId="0" applyNumberFormat="1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left"/>
    </xf>
    <xf numFmtId="49" fontId="7" fillId="3" borderId="4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0" fontId="0" fillId="2" borderId="13" xfId="0" applyFont="1" applyFill="1" applyBorder="1" applyAlignment="1"/>
    <xf numFmtId="0" fontId="0" fillId="2" borderId="14" xfId="0" applyFont="1" applyFill="1" applyBorder="1" applyAlignment="1"/>
    <xf numFmtId="0" fontId="0" fillId="2" borderId="18" xfId="0" applyFont="1" applyFill="1" applyBorder="1" applyAlignment="1"/>
    <xf numFmtId="49" fontId="7" fillId="3" borderId="3" xfId="0" applyNumberFormat="1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49" fontId="3" fillId="0" borderId="1" xfId="0" applyNumberFormat="1" applyFont="1" applyBorder="1" applyAlignment="1"/>
    <xf numFmtId="0" fontId="0" fillId="2" borderId="1" xfId="0" applyFont="1" applyFill="1" applyBorder="1" applyAlignment="1"/>
    <xf numFmtId="0" fontId="3" fillId="0" borderId="1" xfId="0" applyFont="1" applyBorder="1" applyAlignment="1"/>
    <xf numFmtId="0" fontId="4" fillId="0" borderId="7" xfId="0" applyFont="1" applyBorder="1" applyAlignment="1"/>
    <xf numFmtId="0" fontId="4" fillId="2" borderId="7" xfId="0" applyFont="1" applyFill="1" applyBorder="1" applyAlignment="1"/>
    <xf numFmtId="0" fontId="0" fillId="0" borderId="1" xfId="0" applyFont="1" applyBorder="1" applyAlignment="1"/>
    <xf numFmtId="0" fontId="2" fillId="0" borderId="6" xfId="0" applyFont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0" borderId="20" xfId="0" applyFont="1" applyBorder="1" applyAlignment="1"/>
    <xf numFmtId="0" fontId="0" fillId="0" borderId="21" xfId="0" applyFont="1" applyBorder="1" applyAlignment="1"/>
    <xf numFmtId="0" fontId="0" fillId="0" borderId="22" xfId="0" applyFont="1" applyBorder="1" applyAlignment="1"/>
    <xf numFmtId="49" fontId="1" fillId="2" borderId="26" xfId="0" applyNumberFormat="1" applyFont="1" applyFill="1" applyBorder="1" applyAlignment="1">
      <alignment horizontal="center" vertical="center"/>
    </xf>
    <xf numFmtId="49" fontId="1" fillId="2" borderId="27" xfId="0" applyNumberFormat="1" applyFont="1" applyFill="1" applyBorder="1" applyAlignment="1">
      <alignment horizontal="center" vertical="center"/>
    </xf>
    <xf numFmtId="49" fontId="1" fillId="2" borderId="28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49" fontId="3" fillId="0" borderId="20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left"/>
    </xf>
    <xf numFmtId="49" fontId="3" fillId="0" borderId="22" xfId="0" applyNumberFormat="1" applyFont="1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49" fontId="3" fillId="0" borderId="20" xfId="0" applyNumberFormat="1" applyFont="1" applyBorder="1" applyAlignment="1"/>
    <xf numFmtId="49" fontId="3" fillId="0" borderId="21" xfId="0" applyNumberFormat="1" applyFont="1" applyBorder="1" applyAlignment="1"/>
    <xf numFmtId="49" fontId="3" fillId="0" borderId="22" xfId="0" applyNumberFormat="1" applyFont="1" applyBorder="1" applyAlignment="1"/>
    <xf numFmtId="0" fontId="3" fillId="0" borderId="20" xfId="0" applyFont="1" applyBorder="1" applyAlignment="1"/>
    <xf numFmtId="0" fontId="3" fillId="0" borderId="21" xfId="0" applyFont="1" applyBorder="1" applyAlignment="1"/>
    <xf numFmtId="0" fontId="3" fillId="0" borderId="22" xfId="0" applyFont="1" applyBorder="1" applyAlignment="1"/>
    <xf numFmtId="0" fontId="4" fillId="0" borderId="29" xfId="0" applyFont="1" applyBorder="1" applyAlignment="1"/>
    <xf numFmtId="0" fontId="4" fillId="0" borderId="30" xfId="0" applyFont="1" applyBorder="1" applyAlignment="1"/>
    <xf numFmtId="0" fontId="4" fillId="0" borderId="31" xfId="0" applyFont="1" applyBorder="1" applyAlignment="1"/>
    <xf numFmtId="49" fontId="7" fillId="3" borderId="4" xfId="0" applyNumberFormat="1" applyFont="1" applyFill="1" applyBorder="1" applyAlignment="1">
      <alignment horizontal="left" vertical="center"/>
    </xf>
    <xf numFmtId="49" fontId="7" fillId="3" borderId="5" xfId="0" applyNumberFormat="1" applyFont="1" applyFill="1" applyBorder="1" applyAlignment="1">
      <alignment horizontal="left" vertical="center"/>
    </xf>
    <xf numFmtId="49" fontId="7" fillId="3" borderId="3" xfId="0" applyNumberFormat="1" applyFont="1" applyFill="1" applyBorder="1" applyAlignment="1"/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D8D8D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CCFF"/>
      <color rgb="FFFFCCFF"/>
      <color rgb="FF00FFFF"/>
      <color rgb="FF99FF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0</xdr:row>
      <xdr:rowOff>95250</xdr:rowOff>
    </xdr:from>
    <xdr:to>
      <xdr:col>8</xdr:col>
      <xdr:colOff>552450</xdr:colOff>
      <xdr:row>0</xdr:row>
      <xdr:rowOff>657225</xdr:rowOff>
    </xdr:to>
    <xdr:pic>
      <xdr:nvPicPr>
        <xdr:cNvPr id="2" name="Obrázek 2" descr="Obrázek 2">
          <a:extLst>
            <a:ext uri="{FF2B5EF4-FFF2-40B4-BE49-F238E27FC236}">
              <a16:creationId xmlns:a16="http://schemas.microsoft.com/office/drawing/2014/main" id="{5BA208CF-98AB-4145-AE55-C2B17B743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8313420" y="95250"/>
          <a:ext cx="712470" cy="561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48228</xdr:colOff>
      <xdr:row>0</xdr:row>
      <xdr:rowOff>0</xdr:rowOff>
    </xdr:from>
    <xdr:to>
      <xdr:col>2</xdr:col>
      <xdr:colOff>945266</xdr:colOff>
      <xdr:row>1</xdr:row>
      <xdr:rowOff>190442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BA6E5C8-89D9-44BC-A3F1-BA7381BCC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28" y="0"/>
          <a:ext cx="1902878" cy="899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48228</xdr:colOff>
      <xdr:row>0</xdr:row>
      <xdr:rowOff>0</xdr:rowOff>
    </xdr:from>
    <xdr:to>
      <xdr:col>2</xdr:col>
      <xdr:colOff>945266</xdr:colOff>
      <xdr:row>1</xdr:row>
      <xdr:rowOff>190442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C19A4CF-77B3-4FF9-9408-39BAD8D61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28" y="0"/>
          <a:ext cx="1902878" cy="899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95250</xdr:rowOff>
    </xdr:from>
    <xdr:to>
      <xdr:col>6</xdr:col>
      <xdr:colOff>552450</xdr:colOff>
      <xdr:row>0</xdr:row>
      <xdr:rowOff>657225</xdr:rowOff>
    </xdr:to>
    <xdr:pic>
      <xdr:nvPicPr>
        <xdr:cNvPr id="2" name="Obrázek 2" descr="Obrázek 2">
          <a:extLst>
            <a:ext uri="{FF2B5EF4-FFF2-40B4-BE49-F238E27FC236}">
              <a16:creationId xmlns:a16="http://schemas.microsoft.com/office/drawing/2014/main" id="{E84F0F85-8354-42DF-8E8A-9E22F59C3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7010400" y="95250"/>
          <a:ext cx="552450" cy="561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48228</xdr:colOff>
      <xdr:row>0</xdr:row>
      <xdr:rowOff>0</xdr:rowOff>
    </xdr:from>
    <xdr:to>
      <xdr:col>2</xdr:col>
      <xdr:colOff>945266</xdr:colOff>
      <xdr:row>1</xdr:row>
      <xdr:rowOff>190442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8852A0C-D62A-47BF-8E14-C5C2DAAD7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28" y="0"/>
          <a:ext cx="1902878" cy="899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0</xdr:row>
      <xdr:rowOff>95250</xdr:rowOff>
    </xdr:from>
    <xdr:to>
      <xdr:col>8</xdr:col>
      <xdr:colOff>552450</xdr:colOff>
      <xdr:row>0</xdr:row>
      <xdr:rowOff>657225</xdr:rowOff>
    </xdr:to>
    <xdr:pic>
      <xdr:nvPicPr>
        <xdr:cNvPr id="2" name="Obrázek 2" descr="Obrázek 2">
          <a:extLst>
            <a:ext uri="{FF2B5EF4-FFF2-40B4-BE49-F238E27FC236}">
              <a16:creationId xmlns:a16="http://schemas.microsoft.com/office/drawing/2014/main" id="{3784FD9A-4969-40B7-B91D-CA39CBC2D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8313420" y="95250"/>
          <a:ext cx="712470" cy="56197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48228</xdr:colOff>
      <xdr:row>0</xdr:row>
      <xdr:rowOff>0</xdr:rowOff>
    </xdr:from>
    <xdr:to>
      <xdr:col>2</xdr:col>
      <xdr:colOff>945266</xdr:colOff>
      <xdr:row>1</xdr:row>
      <xdr:rowOff>190442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C2904C0-30A6-445F-951D-CD2C0BC3B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28" y="0"/>
          <a:ext cx="1902878" cy="899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Motiv sady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iv sady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iv sady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2366E-E497-48A3-95D3-923FE4DC4EE2}">
  <dimension ref="A1:IV91"/>
  <sheetViews>
    <sheetView tabSelected="1" zoomScale="81" zoomScaleNormal="81" workbookViewId="0">
      <selection activeCell="F87" sqref="F87:F91"/>
    </sheetView>
  </sheetViews>
  <sheetFormatPr defaultColWidth="8.77734375" defaultRowHeight="12.75" customHeight="1"/>
  <cols>
    <col min="1" max="1" width="7" style="1" customWidth="1"/>
    <col min="2" max="2" width="7.6640625" style="1" customWidth="1"/>
    <col min="3" max="3" width="25.33203125" style="1" customWidth="1"/>
    <col min="4" max="4" width="44.109375" style="1" customWidth="1"/>
    <col min="5" max="5" width="7.44140625" style="1" customWidth="1"/>
    <col min="6" max="8" width="10.6640625" style="93" customWidth="1"/>
    <col min="9" max="9" width="8.21875" style="1" customWidth="1"/>
    <col min="10" max="10" width="8.88671875" style="1" customWidth="1"/>
    <col min="11" max="12" width="18.77734375" style="1" bestFit="1" customWidth="1"/>
    <col min="13" max="13" width="10.21875" style="1" customWidth="1"/>
    <col min="14" max="256" width="8.88671875" style="1" customWidth="1"/>
  </cols>
  <sheetData>
    <row r="1" spans="1:9" ht="56.25" customHeight="1">
      <c r="A1" s="58"/>
      <c r="B1" s="59"/>
      <c r="C1" s="59"/>
      <c r="D1" s="58"/>
      <c r="E1" s="59"/>
      <c r="F1" s="59"/>
      <c r="G1" s="59"/>
      <c r="H1" s="59"/>
      <c r="I1" s="59"/>
    </row>
    <row r="2" spans="1:9" ht="18.75" customHeight="1" thickBot="1">
      <c r="A2" s="116" t="s">
        <v>110</v>
      </c>
      <c r="B2" s="117"/>
      <c r="C2" s="117"/>
      <c r="D2" s="117"/>
      <c r="E2" s="117"/>
      <c r="F2" s="117"/>
      <c r="G2" s="117"/>
      <c r="H2" s="117"/>
      <c r="I2" s="117"/>
    </row>
    <row r="3" spans="1:9" ht="30" customHeight="1" thickBot="1">
      <c r="A3" s="118" t="s">
        <v>0</v>
      </c>
      <c r="B3" s="119"/>
      <c r="C3" s="119"/>
      <c r="D3" s="119"/>
      <c r="E3" s="119"/>
      <c r="F3" s="119"/>
      <c r="G3" s="119"/>
      <c r="H3" s="119"/>
      <c r="I3" s="120"/>
    </row>
    <row r="4" spans="1:9" ht="11.25" customHeight="1">
      <c r="A4" s="60"/>
      <c r="B4" s="61"/>
      <c r="C4" s="61"/>
      <c r="D4" s="62"/>
      <c r="E4" s="61"/>
      <c r="F4" s="61"/>
      <c r="G4" s="61"/>
      <c r="H4" s="61"/>
      <c r="I4" s="61"/>
    </row>
    <row r="5" spans="1:9" ht="13.5" customHeight="1">
      <c r="A5" s="63" t="s">
        <v>1</v>
      </c>
      <c r="B5" s="64"/>
      <c r="C5" s="64"/>
      <c r="D5" s="65" t="s">
        <v>102</v>
      </c>
      <c r="E5" s="66"/>
      <c r="F5" s="66"/>
      <c r="G5" s="66"/>
      <c r="H5" s="66"/>
      <c r="I5" s="66"/>
    </row>
    <row r="6" spans="1:9" ht="15.75" customHeight="1">
      <c r="A6" s="67" t="s">
        <v>2</v>
      </c>
      <c r="B6" s="59"/>
      <c r="C6" s="59"/>
      <c r="D6" s="68" t="s">
        <v>103</v>
      </c>
      <c r="E6" s="59"/>
      <c r="F6" s="59"/>
      <c r="G6" s="59"/>
      <c r="H6" s="59"/>
      <c r="I6" s="59"/>
    </row>
    <row r="7" spans="1:9" ht="15" customHeight="1">
      <c r="A7" s="67" t="s">
        <v>3</v>
      </c>
      <c r="B7" s="59"/>
      <c r="C7" s="59"/>
      <c r="D7" s="68" t="s">
        <v>104</v>
      </c>
      <c r="E7" s="59"/>
      <c r="F7" s="59"/>
      <c r="G7" s="59"/>
      <c r="H7" s="59"/>
      <c r="I7" s="59"/>
    </row>
    <row r="8" spans="1:9" ht="15.75" customHeight="1">
      <c r="A8" s="67" t="s">
        <v>4</v>
      </c>
      <c r="B8" s="59"/>
      <c r="C8" s="59"/>
      <c r="D8" s="68" t="s">
        <v>105</v>
      </c>
      <c r="E8" s="59"/>
      <c r="F8" s="59"/>
      <c r="G8" s="59"/>
      <c r="H8" s="59"/>
      <c r="I8" s="59"/>
    </row>
    <row r="9" spans="1:9" ht="15.75" customHeight="1">
      <c r="A9" s="67" t="s">
        <v>5</v>
      </c>
      <c r="B9" s="59"/>
      <c r="C9" s="59"/>
      <c r="D9" s="68" t="s">
        <v>114</v>
      </c>
      <c r="E9" s="2"/>
      <c r="F9" s="81"/>
      <c r="G9" s="81"/>
      <c r="H9" s="81"/>
      <c r="I9" s="59"/>
    </row>
    <row r="10" spans="1:9" ht="15.75" customHeight="1">
      <c r="A10" s="67" t="s">
        <v>6</v>
      </c>
      <c r="B10" s="59"/>
      <c r="C10" s="59"/>
      <c r="D10" s="68" t="s">
        <v>113</v>
      </c>
      <c r="E10" s="2"/>
      <c r="F10" s="81"/>
      <c r="G10" s="81"/>
      <c r="H10" s="81"/>
      <c r="I10" s="59"/>
    </row>
    <row r="11" spans="1:9" ht="15.75" customHeight="1">
      <c r="A11" s="67" t="s">
        <v>7</v>
      </c>
      <c r="B11" s="59"/>
      <c r="C11" s="59"/>
      <c r="D11" s="68" t="s">
        <v>107</v>
      </c>
      <c r="E11" s="59"/>
      <c r="F11" s="59"/>
      <c r="G11" s="59"/>
      <c r="H11" s="59"/>
      <c r="I11" s="59"/>
    </row>
    <row r="12" spans="1:9" ht="15.75" customHeight="1">
      <c r="A12" s="67" t="s">
        <v>8</v>
      </c>
      <c r="B12" s="59"/>
      <c r="C12" s="59"/>
      <c r="D12" s="68" t="s">
        <v>106</v>
      </c>
      <c r="E12" s="59"/>
      <c r="F12" s="59"/>
      <c r="G12" s="59"/>
      <c r="H12" s="59"/>
      <c r="I12" s="59"/>
    </row>
    <row r="13" spans="1:9" ht="7.95" customHeight="1">
      <c r="A13" s="69"/>
      <c r="B13" s="70"/>
      <c r="C13" s="70"/>
      <c r="D13" s="69"/>
      <c r="E13" s="70"/>
      <c r="F13" s="70"/>
      <c r="G13" s="70"/>
      <c r="H13" s="70"/>
      <c r="I13" s="70"/>
    </row>
    <row r="14" spans="1:9" ht="14.25" customHeight="1">
      <c r="A14" s="3"/>
      <c r="B14" s="4" t="s">
        <v>9</v>
      </c>
      <c r="C14" s="4" t="s">
        <v>10</v>
      </c>
      <c r="D14" s="5" t="s">
        <v>11</v>
      </c>
      <c r="E14" s="6" t="s">
        <v>12</v>
      </c>
      <c r="F14" s="82" t="s">
        <v>13</v>
      </c>
      <c r="G14" s="82" t="s">
        <v>14</v>
      </c>
      <c r="H14" s="82" t="s">
        <v>15</v>
      </c>
      <c r="I14" s="7" t="s">
        <v>16</v>
      </c>
    </row>
    <row r="15" spans="1:9" ht="10.5" customHeight="1" thickBot="1">
      <c r="A15" s="8"/>
      <c r="B15" s="9"/>
      <c r="C15" s="10"/>
      <c r="D15" s="11"/>
      <c r="E15" s="12"/>
      <c r="F15" s="83"/>
      <c r="G15" s="83"/>
      <c r="H15" s="83"/>
      <c r="I15" s="13"/>
    </row>
    <row r="16" spans="1:9" s="1" customFormat="1" ht="15.75" customHeight="1" thickBot="1">
      <c r="A16" s="121" t="s">
        <v>17</v>
      </c>
      <c r="B16" s="122"/>
      <c r="C16" s="123"/>
      <c r="D16" s="14"/>
      <c r="E16" s="15"/>
      <c r="F16" s="84"/>
      <c r="G16" s="84"/>
      <c r="H16" s="84"/>
      <c r="I16" s="16"/>
    </row>
    <row r="17" spans="1:13" s="1" customFormat="1" ht="15" customHeight="1">
      <c r="A17" s="21"/>
      <c r="B17" s="74">
        <v>12</v>
      </c>
      <c r="C17" s="18" t="s">
        <v>96</v>
      </c>
      <c r="D17" s="18" t="s">
        <v>101</v>
      </c>
      <c r="E17" s="19">
        <v>2009</v>
      </c>
      <c r="F17" s="76">
        <v>17.93</v>
      </c>
      <c r="G17" s="76">
        <v>17.78</v>
      </c>
      <c r="H17" s="85">
        <f>SUM(F17:G17)</f>
        <v>35.71</v>
      </c>
      <c r="I17" s="78">
        <v>1</v>
      </c>
      <c r="K17" s="1" t="str">
        <f>IFERROR(VLOOKUP($B17,#REF!,2,0),"")</f>
        <v/>
      </c>
      <c r="L17" s="1" t="str">
        <f>IFERROR(VLOOKUP($B17,#REF!,3,0),"")</f>
        <v/>
      </c>
      <c r="M17" s="1" t="str">
        <f>IFERROR(VLOOKUP($B17,#REF!,5,0),"")</f>
        <v/>
      </c>
    </row>
    <row r="18" spans="1:13" s="1" customFormat="1" ht="15" customHeight="1">
      <c r="A18" s="20"/>
      <c r="B18" s="74">
        <v>2</v>
      </c>
      <c r="C18" s="18" t="s">
        <v>78</v>
      </c>
      <c r="D18" s="18" t="s">
        <v>68</v>
      </c>
      <c r="E18" s="19">
        <v>2005</v>
      </c>
      <c r="F18" s="76">
        <v>18.05</v>
      </c>
      <c r="G18" s="76">
        <v>18.05</v>
      </c>
      <c r="H18" s="85">
        <f>SUM(F18:G18)</f>
        <v>36.1</v>
      </c>
      <c r="I18" s="78">
        <v>2</v>
      </c>
      <c r="K18" s="1" t="str">
        <f>IFERROR(VLOOKUP($B18,#REF!,2,0),"")</f>
        <v/>
      </c>
      <c r="L18" s="1" t="str">
        <f>IFERROR(VLOOKUP($B18,#REF!,3,0),"")</f>
        <v/>
      </c>
      <c r="M18" s="1" t="str">
        <f>IFERROR(VLOOKUP($B18,#REF!,5,0),"")</f>
        <v/>
      </c>
    </row>
    <row r="19" spans="1:13" s="1" customFormat="1" ht="15" customHeight="1">
      <c r="A19" s="20"/>
      <c r="B19" s="74">
        <v>1</v>
      </c>
      <c r="C19" s="29" t="s">
        <v>100</v>
      </c>
      <c r="D19" s="29" t="s">
        <v>69</v>
      </c>
      <c r="E19" s="30">
        <v>2009</v>
      </c>
      <c r="F19" s="85">
        <v>23.19</v>
      </c>
      <c r="G19" s="76">
        <v>21.06</v>
      </c>
      <c r="H19" s="85">
        <f>SUM(F19:G19)</f>
        <v>44.25</v>
      </c>
      <c r="I19" s="78">
        <v>3</v>
      </c>
      <c r="K19" s="1" t="str">
        <f>IFERROR(VLOOKUP($B19,#REF!,2,0),"")</f>
        <v/>
      </c>
      <c r="L19" s="1" t="str">
        <f>IFERROR(VLOOKUP($B19,#REF!,3,0),"")</f>
        <v/>
      </c>
      <c r="M19" s="1" t="str">
        <f>IFERROR(VLOOKUP($B19,#REF!,5,0),"")</f>
        <v/>
      </c>
    </row>
    <row r="20" spans="1:13" s="1" customFormat="1" ht="14.25" customHeight="1" thickBot="1">
      <c r="A20" s="22"/>
      <c r="B20" s="23"/>
      <c r="C20" s="24"/>
      <c r="D20" s="24"/>
      <c r="E20" s="25"/>
      <c r="F20" s="86"/>
      <c r="G20" s="86"/>
      <c r="H20" s="86"/>
      <c r="I20" s="26"/>
    </row>
    <row r="21" spans="1:13" s="1" customFormat="1" ht="15.75" customHeight="1" thickBot="1">
      <c r="A21" s="71" t="s">
        <v>18</v>
      </c>
      <c r="B21" s="72"/>
      <c r="C21" s="73"/>
      <c r="D21" s="52"/>
      <c r="E21" s="15"/>
      <c r="F21" s="91"/>
      <c r="G21" s="91"/>
      <c r="H21" s="91"/>
      <c r="I21" s="94"/>
    </row>
    <row r="22" spans="1:13" s="1" customFormat="1" ht="15.45" customHeight="1">
      <c r="A22" s="74"/>
      <c r="B22" s="74">
        <v>4</v>
      </c>
      <c r="C22" s="57" t="s">
        <v>72</v>
      </c>
      <c r="D22" s="29" t="s">
        <v>69</v>
      </c>
      <c r="E22" s="30">
        <v>2010</v>
      </c>
      <c r="F22" s="85">
        <v>18.670000000000002</v>
      </c>
      <c r="G22" s="85">
        <v>18.5</v>
      </c>
      <c r="H22" s="85">
        <f>SUM(F22:G22)</f>
        <v>37.17</v>
      </c>
      <c r="I22" s="78">
        <v>1</v>
      </c>
      <c r="K22" s="1" t="str">
        <f>IFERROR(VLOOKUP($B22,#REF!,2,0),"")</f>
        <v/>
      </c>
      <c r="L22" s="1" t="str">
        <f>IFERROR(VLOOKUP($B22,#REF!,3,0),"")</f>
        <v/>
      </c>
      <c r="M22" s="1" t="str">
        <f>IFERROR(VLOOKUP($B22,#REF!,5,0),"")</f>
        <v/>
      </c>
    </row>
    <row r="23" spans="1:13" s="1" customFormat="1" ht="15.45" customHeight="1">
      <c r="A23" s="74"/>
      <c r="B23" s="74">
        <v>3</v>
      </c>
      <c r="C23" s="57" t="s">
        <v>99</v>
      </c>
      <c r="D23" s="29" t="s">
        <v>88</v>
      </c>
      <c r="E23" s="30">
        <v>2011</v>
      </c>
      <c r="F23" s="85">
        <v>19.02</v>
      </c>
      <c r="G23" s="85">
        <v>18.96</v>
      </c>
      <c r="H23" s="85">
        <f>SUM(F23:G23)</f>
        <v>37.980000000000004</v>
      </c>
      <c r="I23" s="78">
        <v>2</v>
      </c>
      <c r="K23" s="1" t="str">
        <f>IFERROR(VLOOKUP($B23,#REF!,2,0),"")</f>
        <v/>
      </c>
      <c r="L23" s="1" t="str">
        <f>IFERROR(VLOOKUP($B23,#REF!,3,0),"")</f>
        <v/>
      </c>
      <c r="M23" s="1" t="str">
        <f>IFERROR(VLOOKUP($B23,#REF!,5,0),"")</f>
        <v/>
      </c>
    </row>
    <row r="24" spans="1:13" s="1" customFormat="1" ht="15.45" customHeight="1">
      <c r="A24" s="74"/>
      <c r="B24" s="74">
        <v>5</v>
      </c>
      <c r="C24" s="57" t="s">
        <v>71</v>
      </c>
      <c r="D24" s="29" t="s">
        <v>87</v>
      </c>
      <c r="E24" s="30">
        <v>2010</v>
      </c>
      <c r="F24" s="85">
        <v>20</v>
      </c>
      <c r="G24" s="85">
        <v>19.149999999999999</v>
      </c>
      <c r="H24" s="85">
        <f>SUM(F24:G24)</f>
        <v>39.15</v>
      </c>
      <c r="I24" s="78">
        <v>3</v>
      </c>
      <c r="K24" s="1" t="str">
        <f>IFERROR(VLOOKUP($B24,#REF!,2,0),"")</f>
        <v/>
      </c>
      <c r="L24" s="1" t="str">
        <f>IFERROR(VLOOKUP($B24,#REF!,3,0),"")</f>
        <v/>
      </c>
      <c r="M24" s="1" t="str">
        <f>IFERROR(VLOOKUP($B24,#REF!,5,0),"")</f>
        <v/>
      </c>
    </row>
    <row r="25" spans="1:13" s="1" customFormat="1" ht="15" customHeight="1">
      <c r="A25" s="56"/>
      <c r="B25" s="56">
        <v>6</v>
      </c>
      <c r="C25" s="57" t="s">
        <v>19</v>
      </c>
      <c r="D25" s="29" t="s">
        <v>85</v>
      </c>
      <c r="E25" s="30">
        <v>2010</v>
      </c>
      <c r="F25" s="85">
        <v>28.78</v>
      </c>
      <c r="G25" s="85">
        <v>23.97</v>
      </c>
      <c r="H25" s="85">
        <f>SUM(F25:G25)</f>
        <v>52.75</v>
      </c>
      <c r="I25" s="78">
        <v>4</v>
      </c>
      <c r="K25" s="1" t="str">
        <f>IFERROR(VLOOKUP($B25,#REF!,2,0),"")</f>
        <v/>
      </c>
      <c r="L25" s="1" t="str">
        <f>IFERROR(VLOOKUP($B25,#REF!,3,0),"")</f>
        <v/>
      </c>
      <c r="M25" s="1" t="str">
        <f>IFERROR(VLOOKUP($B25,#REF!,5,0),"")</f>
        <v/>
      </c>
    </row>
    <row r="26" spans="1:13" s="1" customFormat="1" ht="12.75" customHeight="1" thickBot="1">
      <c r="A26" s="22"/>
      <c r="B26" s="23"/>
      <c r="C26" s="23"/>
      <c r="D26" s="24"/>
      <c r="E26" s="25"/>
      <c r="F26" s="86"/>
      <c r="G26" s="86"/>
      <c r="H26" s="86"/>
      <c r="I26" s="26"/>
    </row>
    <row r="27" spans="1:13" s="1" customFormat="1" ht="15.75" customHeight="1" thickBot="1">
      <c r="A27" s="71" t="s">
        <v>20</v>
      </c>
      <c r="B27" s="72"/>
      <c r="C27" s="73"/>
      <c r="D27" s="52"/>
      <c r="E27" s="15"/>
      <c r="F27" s="91"/>
      <c r="G27" s="91"/>
      <c r="H27" s="91"/>
      <c r="I27" s="94"/>
    </row>
    <row r="28" spans="1:13" s="1" customFormat="1" ht="15.45" customHeight="1">
      <c r="A28" s="30"/>
      <c r="B28" s="56"/>
      <c r="C28" s="32"/>
      <c r="D28" s="29"/>
      <c r="E28" s="30"/>
      <c r="F28" s="85"/>
      <c r="G28" s="85"/>
      <c r="H28" s="85"/>
      <c r="I28" s="31"/>
      <c r="K28" s="1" t="str">
        <f>IFERROR(VLOOKUP($B28,#REF!,2,0),"")</f>
        <v/>
      </c>
      <c r="L28" s="1" t="str">
        <f>IFERROR(VLOOKUP($B28,#REF!,3,0),"")</f>
        <v/>
      </c>
      <c r="M28" s="1" t="str">
        <f>IFERROR(VLOOKUP($B28,#REF!,5,0),"")</f>
        <v/>
      </c>
    </row>
    <row r="29" spans="1:13" s="1" customFormat="1" ht="12.75" customHeight="1" thickBot="1">
      <c r="A29" s="22"/>
      <c r="B29" s="23"/>
      <c r="C29" s="23"/>
      <c r="D29" s="24"/>
      <c r="E29" s="25"/>
      <c r="F29" s="86"/>
      <c r="G29" s="86"/>
      <c r="H29" s="86"/>
      <c r="I29" s="26"/>
    </row>
    <row r="30" spans="1:13" s="1" customFormat="1" ht="15.75" customHeight="1" thickBot="1">
      <c r="A30" s="71" t="s">
        <v>22</v>
      </c>
      <c r="B30" s="72"/>
      <c r="C30" s="73"/>
      <c r="D30" s="52"/>
      <c r="E30" s="15"/>
      <c r="F30" s="91"/>
      <c r="G30" s="91"/>
      <c r="H30" s="91"/>
      <c r="I30" s="94"/>
    </row>
    <row r="31" spans="1:13" s="1" customFormat="1" ht="15.45" customHeight="1">
      <c r="A31" s="27"/>
      <c r="B31" s="27">
        <v>8</v>
      </c>
      <c r="C31" s="28" t="s">
        <v>23</v>
      </c>
      <c r="D31" s="29" t="s">
        <v>67</v>
      </c>
      <c r="E31" s="30">
        <v>2009</v>
      </c>
      <c r="F31" s="85">
        <v>16.850000000000001</v>
      </c>
      <c r="G31" s="85">
        <v>16.899999999999999</v>
      </c>
      <c r="H31" s="85">
        <f>SUM(F31:G31)</f>
        <v>33.75</v>
      </c>
      <c r="I31" s="78">
        <v>1</v>
      </c>
      <c r="K31" s="1" t="str">
        <f>IFERROR(VLOOKUP($B31,#REF!,2,0),"")</f>
        <v/>
      </c>
      <c r="L31" s="1" t="str">
        <f>IFERROR(VLOOKUP($B31,#REF!,3,0),"")</f>
        <v/>
      </c>
      <c r="M31" s="1" t="str">
        <f>IFERROR(VLOOKUP($B31,#REF!,5,0),"")</f>
        <v/>
      </c>
    </row>
    <row r="32" spans="1:13" s="1" customFormat="1" ht="15" customHeight="1">
      <c r="A32" s="19"/>
      <c r="B32" s="56">
        <v>7</v>
      </c>
      <c r="C32" s="29" t="s">
        <v>24</v>
      </c>
      <c r="D32" s="29" t="s">
        <v>25</v>
      </c>
      <c r="E32" s="30">
        <v>2009</v>
      </c>
      <c r="F32" s="85">
        <v>20.190000000000001</v>
      </c>
      <c r="G32" s="85">
        <v>17.36</v>
      </c>
      <c r="H32" s="85">
        <f>SUM(F32:G32)</f>
        <v>37.549999999999997</v>
      </c>
      <c r="I32" s="78">
        <v>2</v>
      </c>
      <c r="K32" s="1" t="str">
        <f>IFERROR(VLOOKUP($B32,#REF!,2,0),"")</f>
        <v/>
      </c>
      <c r="L32" s="1" t="str">
        <f>IFERROR(VLOOKUP($B32,#REF!,3,0),"")</f>
        <v/>
      </c>
      <c r="M32" s="1" t="str">
        <f>IFERROR(VLOOKUP($B32,#REF!,5,0),"")</f>
        <v/>
      </c>
    </row>
    <row r="33" spans="1:13" s="1" customFormat="1" ht="13.5" customHeight="1" thickBot="1">
      <c r="A33" s="22"/>
      <c r="B33" s="23"/>
      <c r="C33" s="23"/>
      <c r="D33" s="24"/>
      <c r="E33" s="25"/>
      <c r="F33" s="86"/>
      <c r="G33" s="86"/>
      <c r="H33" s="86"/>
      <c r="I33" s="26"/>
    </row>
    <row r="34" spans="1:13" s="1" customFormat="1" ht="15.75" customHeight="1" thickBot="1">
      <c r="A34" s="71" t="s">
        <v>26</v>
      </c>
      <c r="B34" s="72"/>
      <c r="C34" s="73"/>
      <c r="D34" s="52"/>
      <c r="E34" s="15"/>
      <c r="F34" s="91"/>
      <c r="G34" s="91"/>
      <c r="H34" s="91"/>
      <c r="I34" s="94"/>
    </row>
    <row r="35" spans="1:13" s="1" customFormat="1" ht="15" customHeight="1">
      <c r="A35" s="19"/>
      <c r="B35" s="19">
        <v>10</v>
      </c>
      <c r="C35" s="29" t="s">
        <v>97</v>
      </c>
      <c r="D35" s="29" t="s">
        <v>85</v>
      </c>
      <c r="E35" s="30">
        <v>2008</v>
      </c>
      <c r="F35" s="85">
        <v>16.559999999999999</v>
      </c>
      <c r="G35" s="76">
        <v>16.899999999999999</v>
      </c>
      <c r="H35" s="85">
        <f>SUM(F35:G35)</f>
        <v>33.459999999999994</v>
      </c>
      <c r="I35" s="78">
        <v>1</v>
      </c>
      <c r="K35" s="1" t="str">
        <f>IFERROR(VLOOKUP($B35,#REF!,2,0),"")</f>
        <v/>
      </c>
      <c r="L35" s="1" t="str">
        <f>IFERROR(VLOOKUP($B35,#REF!,3,0),"")</f>
        <v/>
      </c>
      <c r="M35" s="1" t="str">
        <f>IFERROR(VLOOKUP($B35,#REF!,5,0),"")</f>
        <v/>
      </c>
    </row>
    <row r="36" spans="1:13" s="1" customFormat="1" ht="15" customHeight="1">
      <c r="A36" s="19"/>
      <c r="B36" s="19">
        <v>9</v>
      </c>
      <c r="C36" s="29" t="s">
        <v>95</v>
      </c>
      <c r="D36" s="29" t="s">
        <v>70</v>
      </c>
      <c r="E36" s="30">
        <v>2009</v>
      </c>
      <c r="F36" s="85">
        <v>17.02</v>
      </c>
      <c r="G36" s="85">
        <v>16.78</v>
      </c>
      <c r="H36" s="85">
        <f>SUM(F36:G36)</f>
        <v>33.799999999999997</v>
      </c>
      <c r="I36" s="78">
        <v>2</v>
      </c>
      <c r="K36" s="1" t="str">
        <f>IFERROR(VLOOKUP($B36,#REF!,2,0),"")</f>
        <v/>
      </c>
      <c r="L36" s="1" t="str">
        <f>IFERROR(VLOOKUP($B36,#REF!,3,0),"")</f>
        <v/>
      </c>
      <c r="M36" s="1" t="str">
        <f>IFERROR(VLOOKUP($B36,#REF!,5,0),"")</f>
        <v/>
      </c>
    </row>
    <row r="37" spans="1:13" s="1" customFormat="1" ht="15" customHeight="1">
      <c r="A37" s="19"/>
      <c r="B37" s="19">
        <v>11</v>
      </c>
      <c r="C37" s="29" t="s">
        <v>74</v>
      </c>
      <c r="D37" s="29" t="s">
        <v>87</v>
      </c>
      <c r="E37" s="30">
        <v>2008</v>
      </c>
      <c r="F37" s="85">
        <v>18.55</v>
      </c>
      <c r="G37" s="85">
        <v>17.809999999999999</v>
      </c>
      <c r="H37" s="85">
        <f>SUM(F37:G37)</f>
        <v>36.36</v>
      </c>
      <c r="I37" s="78">
        <v>3</v>
      </c>
      <c r="K37" s="1" t="str">
        <f>IFERROR(VLOOKUP($B37,#REF!,2,0),"")</f>
        <v/>
      </c>
      <c r="L37" s="1" t="str">
        <f>IFERROR(VLOOKUP($B37,#REF!,3,0),"")</f>
        <v/>
      </c>
      <c r="M37" s="1" t="str">
        <f>IFERROR(VLOOKUP($B37,#REF!,5,0),"")</f>
        <v/>
      </c>
    </row>
    <row r="38" spans="1:13" s="1" customFormat="1" ht="15" customHeight="1">
      <c r="A38" s="21"/>
      <c r="B38" s="19">
        <v>13</v>
      </c>
      <c r="C38" s="29" t="s">
        <v>73</v>
      </c>
      <c r="D38" s="29" t="s">
        <v>70</v>
      </c>
      <c r="E38" s="30">
        <v>2009</v>
      </c>
      <c r="F38" s="85">
        <v>19.920000000000002</v>
      </c>
      <c r="G38" s="85">
        <v>17.5</v>
      </c>
      <c r="H38" s="85">
        <f>SUM(F38:G38)</f>
        <v>37.42</v>
      </c>
      <c r="I38" s="78">
        <v>4</v>
      </c>
    </row>
    <row r="39" spans="1:13" s="1" customFormat="1" ht="13.5" customHeight="1" thickBot="1">
      <c r="A39" s="22"/>
      <c r="B39" s="23"/>
      <c r="C39" s="35"/>
      <c r="D39" s="24"/>
      <c r="E39" s="25"/>
      <c r="F39" s="86"/>
      <c r="G39" s="86"/>
      <c r="H39" s="86"/>
      <c r="I39" s="26"/>
    </row>
    <row r="40" spans="1:13" s="1" customFormat="1" ht="15.75" customHeight="1" thickBot="1">
      <c r="A40" s="71" t="s">
        <v>27</v>
      </c>
      <c r="B40" s="72"/>
      <c r="C40" s="73"/>
      <c r="D40" s="52"/>
      <c r="E40" s="15"/>
      <c r="F40" s="91"/>
      <c r="G40" s="91"/>
      <c r="H40" s="91"/>
      <c r="I40" s="94"/>
    </row>
    <row r="41" spans="1:13" s="1" customFormat="1" ht="15.45" customHeight="1">
      <c r="A41" s="27"/>
      <c r="B41" s="27">
        <v>18</v>
      </c>
      <c r="C41" s="29" t="s">
        <v>76</v>
      </c>
      <c r="D41" s="29" t="s">
        <v>89</v>
      </c>
      <c r="E41" s="30">
        <v>2006</v>
      </c>
      <c r="F41" s="85">
        <v>17.43</v>
      </c>
      <c r="G41" s="85">
        <v>17.29</v>
      </c>
      <c r="H41" s="85">
        <f>SUM(F41:G41)</f>
        <v>34.72</v>
      </c>
      <c r="I41" s="78">
        <v>1</v>
      </c>
      <c r="K41" s="1" t="str">
        <f>IFERROR(VLOOKUP($B41,#REF!,2,0),"")</f>
        <v/>
      </c>
      <c r="L41" s="1" t="str">
        <f>IFERROR(VLOOKUP($B41,#REF!,3,0),"")</f>
        <v/>
      </c>
      <c r="M41" s="1" t="str">
        <f>IFERROR(VLOOKUP($B41,#REF!,5,0),"")</f>
        <v/>
      </c>
    </row>
    <row r="42" spans="1:13" s="1" customFormat="1" ht="15" customHeight="1">
      <c r="A42" s="19"/>
      <c r="B42" s="19">
        <v>14</v>
      </c>
      <c r="C42" s="29" t="s">
        <v>93</v>
      </c>
      <c r="D42" s="29" t="s">
        <v>86</v>
      </c>
      <c r="E42" s="30">
        <v>2006</v>
      </c>
      <c r="F42" s="85">
        <v>18.14</v>
      </c>
      <c r="G42" s="85">
        <v>17.940000000000001</v>
      </c>
      <c r="H42" s="85">
        <f>SUM(F42:G42)</f>
        <v>36.08</v>
      </c>
      <c r="I42" s="78">
        <v>2</v>
      </c>
      <c r="K42" s="1" t="str">
        <f>IFERROR(VLOOKUP($B42,#REF!,2,0),"")</f>
        <v/>
      </c>
      <c r="L42" s="1" t="str">
        <f>IFERROR(VLOOKUP($B42,#REF!,3,0),"")</f>
        <v/>
      </c>
      <c r="M42" s="1" t="str">
        <f>IFERROR(VLOOKUP($B42,#REF!,5,0),"")</f>
        <v/>
      </c>
    </row>
    <row r="43" spans="1:13" s="1" customFormat="1" ht="15" customHeight="1">
      <c r="A43" s="19"/>
      <c r="B43" s="19">
        <v>20</v>
      </c>
      <c r="C43" s="29" t="s">
        <v>77</v>
      </c>
      <c r="D43" s="29" t="s">
        <v>25</v>
      </c>
      <c r="E43" s="30">
        <v>2006</v>
      </c>
      <c r="F43" s="85">
        <v>18.260000000000002</v>
      </c>
      <c r="G43" s="85">
        <v>18.22</v>
      </c>
      <c r="H43" s="85">
        <f>SUM(F43:G43)</f>
        <v>36.480000000000004</v>
      </c>
      <c r="I43" s="78">
        <v>3</v>
      </c>
      <c r="K43" s="1" t="str">
        <f>IFERROR(VLOOKUP($B43,#REF!,2,0),"")</f>
        <v/>
      </c>
      <c r="L43" s="1" t="str">
        <f>IFERROR(VLOOKUP($B43,#REF!,3,0),"")</f>
        <v/>
      </c>
      <c r="M43" s="1" t="str">
        <f>IFERROR(VLOOKUP($B43,#REF!,5,0),"")</f>
        <v/>
      </c>
    </row>
    <row r="44" spans="1:13" s="1" customFormat="1" ht="15" customHeight="1">
      <c r="A44" s="19"/>
      <c r="B44" s="19">
        <v>21</v>
      </c>
      <c r="C44" s="29" t="s">
        <v>32</v>
      </c>
      <c r="D44" s="29" t="s">
        <v>45</v>
      </c>
      <c r="E44" s="30">
        <v>2006</v>
      </c>
      <c r="F44" s="85">
        <v>21.19</v>
      </c>
      <c r="G44" s="85">
        <v>20.67</v>
      </c>
      <c r="H44" s="85">
        <f>SUM(F44:G44)</f>
        <v>41.86</v>
      </c>
      <c r="I44" s="78">
        <v>4</v>
      </c>
      <c r="K44" s="1" t="str">
        <f>IFERROR(VLOOKUP($B44,#REF!,2,0),"")</f>
        <v/>
      </c>
      <c r="L44" s="1" t="str">
        <f>IFERROR(VLOOKUP($B44,#REF!,3,0),"")</f>
        <v/>
      </c>
      <c r="M44" s="1" t="str">
        <f>IFERROR(VLOOKUP($B44,#REF!,5,0),"")</f>
        <v/>
      </c>
    </row>
    <row r="45" spans="1:13" s="1" customFormat="1" ht="15" customHeight="1">
      <c r="A45" s="19"/>
      <c r="B45" s="19">
        <v>16</v>
      </c>
      <c r="C45" s="29" t="s">
        <v>92</v>
      </c>
      <c r="D45" s="29" t="s">
        <v>85</v>
      </c>
      <c r="E45" s="30">
        <v>2007</v>
      </c>
      <c r="F45" s="85">
        <v>23.1</v>
      </c>
      <c r="G45" s="85">
        <v>27.61</v>
      </c>
      <c r="H45" s="85">
        <f>SUM(F45:G45)</f>
        <v>50.71</v>
      </c>
      <c r="I45" s="78">
        <v>5</v>
      </c>
      <c r="K45" s="1" t="str">
        <f>IFERROR(VLOOKUP($B45,#REF!,2,0),"")</f>
        <v/>
      </c>
      <c r="L45" s="1" t="str">
        <f>IFERROR(VLOOKUP($B45,#REF!,3,0),"")</f>
        <v/>
      </c>
      <c r="M45" s="1" t="str">
        <f>IFERROR(VLOOKUP($B45,#REF!,5,0),"")</f>
        <v/>
      </c>
    </row>
    <row r="46" spans="1:13" s="1" customFormat="1" ht="12.75" customHeight="1" thickBot="1">
      <c r="A46" s="19"/>
      <c r="B46" s="19"/>
      <c r="C46" s="33"/>
      <c r="D46" s="33"/>
      <c r="E46" s="19"/>
      <c r="F46" s="85"/>
      <c r="G46" s="85"/>
      <c r="H46" s="85"/>
      <c r="I46" s="31"/>
    </row>
    <row r="47" spans="1:13" s="1" customFormat="1" ht="15.75" customHeight="1" thickBot="1">
      <c r="A47" s="71" t="s">
        <v>33</v>
      </c>
      <c r="B47" s="72"/>
      <c r="C47" s="73"/>
      <c r="D47" s="52"/>
      <c r="E47" s="15"/>
      <c r="F47" s="91"/>
      <c r="G47" s="91"/>
      <c r="H47" s="91"/>
      <c r="I47" s="94"/>
    </row>
    <row r="48" spans="1:13" s="1" customFormat="1" ht="15.45" customHeight="1">
      <c r="A48" s="27"/>
      <c r="B48" s="27">
        <v>23</v>
      </c>
      <c r="C48" s="28" t="s">
        <v>34</v>
      </c>
      <c r="D48" s="29" t="s">
        <v>67</v>
      </c>
      <c r="E48" s="30">
        <v>2006</v>
      </c>
      <c r="F48" s="85">
        <v>17.72</v>
      </c>
      <c r="G48" s="85">
        <v>17.16</v>
      </c>
      <c r="H48" s="85">
        <f>SUM(F48:G48)</f>
        <v>34.879999999999995</v>
      </c>
      <c r="I48" s="78">
        <v>1</v>
      </c>
      <c r="K48" s="1" t="str">
        <f>IFERROR(VLOOKUP($B48,#REF!,2,0),"")</f>
        <v/>
      </c>
      <c r="L48" s="1" t="str">
        <f>IFERROR(VLOOKUP($B48,#REF!,3,0),"")</f>
        <v/>
      </c>
      <c r="M48" s="1" t="str">
        <f>IFERROR(VLOOKUP($B48,#REF!,5,0),"")</f>
        <v/>
      </c>
    </row>
    <row r="49" spans="1:13" s="1" customFormat="1" ht="15" customHeight="1">
      <c r="A49" s="19"/>
      <c r="B49" s="19">
        <v>24</v>
      </c>
      <c r="C49" s="29" t="s">
        <v>38</v>
      </c>
      <c r="D49" s="29" t="s">
        <v>31</v>
      </c>
      <c r="E49" s="30">
        <v>2007</v>
      </c>
      <c r="F49" s="85">
        <v>18.23</v>
      </c>
      <c r="G49" s="85">
        <v>17.57</v>
      </c>
      <c r="H49" s="85">
        <f>SUM(F49:G49)</f>
        <v>35.799999999999997</v>
      </c>
      <c r="I49" s="78">
        <v>2</v>
      </c>
      <c r="K49" s="1" t="str">
        <f>IFERROR(VLOOKUP($B49,#REF!,2,0),"")</f>
        <v/>
      </c>
      <c r="L49" s="1" t="str">
        <f>IFERROR(VLOOKUP($B49,#REF!,3,0),"")</f>
        <v/>
      </c>
      <c r="M49" s="1" t="str">
        <f>IFERROR(VLOOKUP($B49,#REF!,5,0),"")</f>
        <v/>
      </c>
    </row>
    <row r="50" spans="1:13" s="1" customFormat="1" ht="15" customHeight="1">
      <c r="A50" s="19"/>
      <c r="B50" s="19">
        <v>25</v>
      </c>
      <c r="C50" s="29" t="s">
        <v>37</v>
      </c>
      <c r="D50" s="29" t="s">
        <v>29</v>
      </c>
      <c r="E50" s="30">
        <v>2007</v>
      </c>
      <c r="F50" s="85">
        <v>19.920000000000002</v>
      </c>
      <c r="G50" s="85">
        <v>19.8</v>
      </c>
      <c r="H50" s="85">
        <f>SUM(F50:G50)</f>
        <v>39.72</v>
      </c>
      <c r="I50" s="78">
        <v>3</v>
      </c>
      <c r="K50" s="1" t="str">
        <f>IFERROR(VLOOKUP($B50,#REF!,2,0),"")</f>
        <v/>
      </c>
      <c r="L50" s="1" t="str">
        <f>IFERROR(VLOOKUP($B50,#REF!,3,0),"")</f>
        <v/>
      </c>
      <c r="M50" s="1" t="str">
        <f>IFERROR(VLOOKUP($B50,#REF!,5,0),"")</f>
        <v/>
      </c>
    </row>
    <row r="51" spans="1:13" s="1" customFormat="1" ht="15" customHeight="1">
      <c r="A51" s="19"/>
      <c r="B51" s="19">
        <v>22</v>
      </c>
      <c r="C51" s="29" t="s">
        <v>35</v>
      </c>
      <c r="D51" s="29" t="s">
        <v>36</v>
      </c>
      <c r="E51" s="30">
        <v>2007</v>
      </c>
      <c r="F51" s="85">
        <v>54.2</v>
      </c>
      <c r="G51" s="85">
        <v>19.72</v>
      </c>
      <c r="H51" s="85">
        <f>SUM(F51:G51)</f>
        <v>73.92</v>
      </c>
      <c r="I51" s="78">
        <v>4</v>
      </c>
      <c r="K51" s="1" t="str">
        <f>IFERROR(VLOOKUP($B51,#REF!,2,0),"")</f>
        <v/>
      </c>
      <c r="L51" s="1" t="str">
        <f>IFERROR(VLOOKUP($B51,#REF!,3,0),"")</f>
        <v/>
      </c>
      <c r="M51" s="1" t="str">
        <f>IFERROR(VLOOKUP($B51,#REF!,5,0),"")</f>
        <v/>
      </c>
    </row>
    <row r="52" spans="1:13" s="1" customFormat="1" ht="13.8" customHeight="1" thickBot="1">
      <c r="A52" s="43"/>
      <c r="B52" s="43"/>
      <c r="C52" s="44"/>
      <c r="D52" s="45"/>
      <c r="E52" s="46"/>
      <c r="F52" s="89"/>
      <c r="G52" s="89"/>
      <c r="H52" s="89"/>
      <c r="I52" s="79"/>
    </row>
    <row r="53" spans="1:13" s="1" customFormat="1" ht="15.75" customHeight="1" thickBot="1">
      <c r="A53" s="71" t="s">
        <v>39</v>
      </c>
      <c r="B53" s="72"/>
      <c r="C53" s="73"/>
      <c r="D53" s="52"/>
      <c r="E53" s="15"/>
      <c r="F53" s="91"/>
      <c r="G53" s="91"/>
      <c r="H53" s="91"/>
      <c r="I53" s="94"/>
    </row>
    <row r="54" spans="1:13" s="1" customFormat="1" ht="15" customHeight="1">
      <c r="A54" s="19"/>
      <c r="B54" s="19">
        <v>27</v>
      </c>
      <c r="C54" s="29" t="s">
        <v>43</v>
      </c>
      <c r="D54" s="29" t="s">
        <v>67</v>
      </c>
      <c r="E54" s="30">
        <v>2004</v>
      </c>
      <c r="F54" s="85">
        <v>17.420000000000002</v>
      </c>
      <c r="G54" s="85">
        <v>17.170000000000002</v>
      </c>
      <c r="H54" s="85">
        <f>SUM(F54:G54)</f>
        <v>34.590000000000003</v>
      </c>
      <c r="I54" s="78">
        <v>1</v>
      </c>
      <c r="K54" s="1" t="str">
        <f>IFERROR(VLOOKUP($B54,#REF!,2,0),"")</f>
        <v/>
      </c>
      <c r="L54" s="1" t="str">
        <f>IFERROR(VLOOKUP($B54,#REF!,3,0),"")</f>
        <v/>
      </c>
      <c r="M54" s="1" t="str">
        <f>IFERROR(VLOOKUP($B54,#REF!,5,0),"")</f>
        <v/>
      </c>
    </row>
    <row r="55" spans="1:13" s="1" customFormat="1" ht="15" customHeight="1">
      <c r="A55" s="19"/>
      <c r="B55" s="19">
        <v>26</v>
      </c>
      <c r="C55" s="29" t="s">
        <v>40</v>
      </c>
      <c r="D55" s="29" t="s">
        <v>31</v>
      </c>
      <c r="E55" s="30">
        <v>2005</v>
      </c>
      <c r="F55" s="85">
        <v>17.68</v>
      </c>
      <c r="G55" s="85">
        <v>17.670000000000002</v>
      </c>
      <c r="H55" s="85">
        <f>SUM(F55:G55)</f>
        <v>35.35</v>
      </c>
      <c r="I55" s="78">
        <v>2</v>
      </c>
      <c r="K55" s="1" t="str">
        <f>IFERROR(VLOOKUP($B55,#REF!,2,0),"")</f>
        <v/>
      </c>
      <c r="L55" s="1" t="str">
        <f>IFERROR(VLOOKUP($B55,#REF!,3,0),"")</f>
        <v/>
      </c>
      <c r="M55" s="1" t="str">
        <f>IFERROR(VLOOKUP($B55,#REF!,5,0),"")</f>
        <v/>
      </c>
    </row>
    <row r="56" spans="1:13" s="1" customFormat="1" ht="15" customHeight="1">
      <c r="A56" s="19"/>
      <c r="B56" s="19">
        <v>28</v>
      </c>
      <c r="C56" s="29" t="s">
        <v>41</v>
      </c>
      <c r="D56" s="29" t="s">
        <v>42</v>
      </c>
      <c r="E56" s="30">
        <v>2005</v>
      </c>
      <c r="F56" s="85">
        <v>18.89</v>
      </c>
      <c r="G56" s="85">
        <v>19.02</v>
      </c>
      <c r="H56" s="85">
        <f>SUM(F56:G56)</f>
        <v>37.909999999999997</v>
      </c>
      <c r="I56" s="78">
        <v>3</v>
      </c>
      <c r="K56" s="1" t="str">
        <f>IFERROR(VLOOKUP($B56,#REF!,2,0),"")</f>
        <v/>
      </c>
      <c r="L56" s="1" t="str">
        <f>IFERROR(VLOOKUP($B56,#REF!,3,0),"")</f>
        <v/>
      </c>
      <c r="M56" s="1" t="str">
        <f>IFERROR(VLOOKUP($B56,#REF!,5,0),"")</f>
        <v/>
      </c>
    </row>
    <row r="57" spans="1:13" s="1" customFormat="1" ht="12" customHeight="1" thickBot="1">
      <c r="A57" s="22"/>
      <c r="B57" s="23"/>
      <c r="C57" s="23"/>
      <c r="D57" s="24"/>
      <c r="E57" s="25"/>
      <c r="F57" s="86"/>
      <c r="G57" s="86"/>
      <c r="H57" s="86"/>
      <c r="I57" s="26"/>
    </row>
    <row r="58" spans="1:13" s="1" customFormat="1" ht="15.75" customHeight="1" thickBot="1">
      <c r="A58" s="71" t="s">
        <v>46</v>
      </c>
      <c r="B58" s="72"/>
      <c r="C58" s="73"/>
      <c r="D58" s="52"/>
      <c r="E58" s="15"/>
      <c r="F58" s="91"/>
      <c r="G58" s="91"/>
      <c r="H58" s="91"/>
      <c r="I58" s="53"/>
    </row>
    <row r="59" spans="1:13" s="1" customFormat="1" ht="15" customHeight="1">
      <c r="A59" s="19"/>
      <c r="B59" s="19">
        <v>30</v>
      </c>
      <c r="C59" s="29" t="s">
        <v>47</v>
      </c>
      <c r="D59" s="29" t="s">
        <v>67</v>
      </c>
      <c r="E59" s="30">
        <v>2004</v>
      </c>
      <c r="F59" s="85">
        <v>21.01</v>
      </c>
      <c r="G59" s="85">
        <v>28.47</v>
      </c>
      <c r="H59" s="85">
        <f>SUM(F59:G59)</f>
        <v>49.480000000000004</v>
      </c>
      <c r="I59" s="78">
        <v>1</v>
      </c>
      <c r="K59" s="1" t="str">
        <f>IFERROR(VLOOKUP($B59,#REF!,2,0),"")</f>
        <v/>
      </c>
      <c r="L59" s="1" t="str">
        <f>IFERROR(VLOOKUP($B59,#REF!,3,0),"")</f>
        <v/>
      </c>
      <c r="M59" s="1" t="str">
        <f>IFERROR(VLOOKUP($B59,#REF!,5,0),"")</f>
        <v/>
      </c>
    </row>
    <row r="60" spans="1:13" s="1" customFormat="1" ht="13.5" customHeight="1" thickBot="1">
      <c r="A60" s="43"/>
      <c r="B60" s="43"/>
      <c r="C60" s="44"/>
      <c r="D60" s="45"/>
      <c r="E60" s="46"/>
      <c r="F60" s="89"/>
      <c r="G60" s="89"/>
      <c r="H60" s="89"/>
      <c r="I60" s="47"/>
    </row>
    <row r="61" spans="1:13" s="1" customFormat="1" ht="15.75" customHeight="1" thickBot="1">
      <c r="A61" s="71" t="s">
        <v>48</v>
      </c>
      <c r="B61" s="72"/>
      <c r="C61" s="73"/>
      <c r="D61" s="52"/>
      <c r="E61" s="15"/>
      <c r="F61" s="91"/>
      <c r="G61" s="91"/>
      <c r="H61" s="91"/>
      <c r="I61" s="53"/>
    </row>
    <row r="62" spans="1:13" s="1" customFormat="1" ht="15.45" customHeight="1">
      <c r="A62" s="27"/>
      <c r="B62" s="27">
        <v>31</v>
      </c>
      <c r="C62" s="28" t="s">
        <v>80</v>
      </c>
      <c r="D62" s="29" t="s">
        <v>29</v>
      </c>
      <c r="E62" s="30">
        <v>2002</v>
      </c>
      <c r="F62" s="85">
        <v>21.21</v>
      </c>
      <c r="G62" s="85">
        <v>20.67</v>
      </c>
      <c r="H62" s="85">
        <f>SUM(F62:G62)</f>
        <v>41.88</v>
      </c>
      <c r="I62" s="78">
        <v>1</v>
      </c>
      <c r="K62" s="1" t="str">
        <f>IFERROR(VLOOKUP($B62,#REF!,2,0),"")</f>
        <v/>
      </c>
      <c r="L62" s="1" t="str">
        <f>IFERROR(VLOOKUP($B62,#REF!,3,0),"")</f>
        <v/>
      </c>
      <c r="M62" s="1" t="str">
        <f>IFERROR(VLOOKUP($B62,#REF!,5,0),"")</f>
        <v/>
      </c>
    </row>
    <row r="63" spans="1:13" s="1" customFormat="1" ht="15" customHeight="1">
      <c r="A63" s="19"/>
      <c r="B63" s="19">
        <v>32</v>
      </c>
      <c r="C63" s="29" t="s">
        <v>49</v>
      </c>
      <c r="D63" s="29" t="s">
        <v>50</v>
      </c>
      <c r="E63" s="30">
        <v>2002</v>
      </c>
      <c r="F63" s="85">
        <v>21.39</v>
      </c>
      <c r="G63" s="85">
        <v>21.08</v>
      </c>
      <c r="H63" s="85">
        <f>SUM(F63:G63)</f>
        <v>42.47</v>
      </c>
      <c r="I63" s="78">
        <v>2</v>
      </c>
      <c r="K63" s="1" t="str">
        <f>IFERROR(VLOOKUP($B63,#REF!,2,0),"")</f>
        <v/>
      </c>
      <c r="L63" s="1" t="str">
        <f>IFERROR(VLOOKUP($B63,#REF!,3,0),"")</f>
        <v/>
      </c>
      <c r="M63" s="1" t="str">
        <f>IFERROR(VLOOKUP($B63,#REF!,5,0),"")</f>
        <v/>
      </c>
    </row>
    <row r="64" spans="1:13" s="1" customFormat="1" ht="13.5" customHeight="1" thickBot="1">
      <c r="A64" s="48"/>
      <c r="B64" s="48"/>
      <c r="C64" s="49"/>
      <c r="D64" s="50"/>
      <c r="E64" s="46"/>
      <c r="F64" s="90"/>
      <c r="G64" s="90"/>
      <c r="H64" s="90"/>
      <c r="I64" s="51"/>
    </row>
    <row r="65" spans="1:13" s="1" customFormat="1" ht="15.75" customHeight="1" thickBot="1">
      <c r="A65" s="71" t="s">
        <v>51</v>
      </c>
      <c r="B65" s="72"/>
      <c r="C65" s="73"/>
      <c r="D65" s="52"/>
      <c r="E65" s="15"/>
      <c r="F65" s="91"/>
      <c r="G65" s="91"/>
      <c r="H65" s="91"/>
      <c r="I65" s="53"/>
    </row>
    <row r="66" spans="1:13" s="1" customFormat="1" ht="15" customHeight="1">
      <c r="A66" s="19"/>
      <c r="B66" s="19">
        <v>41</v>
      </c>
      <c r="C66" s="29" t="s">
        <v>52</v>
      </c>
      <c r="D66" s="29" t="s">
        <v>53</v>
      </c>
      <c r="E66" s="30">
        <v>1999</v>
      </c>
      <c r="F66" s="85">
        <v>19.27</v>
      </c>
      <c r="G66" s="85">
        <v>19.32</v>
      </c>
      <c r="H66" s="85">
        <f t="shared" ref="H66:H72" si="0">SUM(F66:G66)</f>
        <v>38.590000000000003</v>
      </c>
      <c r="I66" s="78">
        <v>1</v>
      </c>
    </row>
    <row r="67" spans="1:13" s="1" customFormat="1" ht="15" customHeight="1">
      <c r="A67" s="19"/>
      <c r="B67" s="19">
        <v>38</v>
      </c>
      <c r="C67" s="29" t="s">
        <v>59</v>
      </c>
      <c r="D67" s="29" t="s">
        <v>29</v>
      </c>
      <c r="E67" s="30">
        <v>1999</v>
      </c>
      <c r="F67" s="85">
        <v>19.850000000000001</v>
      </c>
      <c r="G67" s="85">
        <v>19.54</v>
      </c>
      <c r="H67" s="85">
        <f t="shared" si="0"/>
        <v>39.39</v>
      </c>
      <c r="I67" s="78">
        <v>2</v>
      </c>
      <c r="K67" s="1" t="str">
        <f>IFERROR(VLOOKUP($B67,#REF!,2,0),"")</f>
        <v/>
      </c>
      <c r="L67" s="1" t="str">
        <f>IFERROR(VLOOKUP($B67,#REF!,3,0),"")</f>
        <v/>
      </c>
      <c r="M67" s="1" t="str">
        <f>IFERROR(VLOOKUP($B67,#REF!,5,0),"")</f>
        <v/>
      </c>
    </row>
    <row r="68" spans="1:13" s="1" customFormat="1" ht="15" customHeight="1">
      <c r="A68" s="19"/>
      <c r="B68" s="19">
        <v>37</v>
      </c>
      <c r="C68" s="29" t="s">
        <v>58</v>
      </c>
      <c r="D68" s="29" t="s">
        <v>29</v>
      </c>
      <c r="E68" s="30">
        <v>2002</v>
      </c>
      <c r="F68" s="85">
        <v>20.53</v>
      </c>
      <c r="G68" s="85">
        <v>20.07</v>
      </c>
      <c r="H68" s="85">
        <f t="shared" si="0"/>
        <v>40.6</v>
      </c>
      <c r="I68" s="78">
        <v>3</v>
      </c>
      <c r="K68" s="1" t="str">
        <f>IFERROR(VLOOKUP($B68,#REF!,2,0),"")</f>
        <v/>
      </c>
      <c r="L68" s="1" t="str">
        <f>IFERROR(VLOOKUP($B68,#REF!,3,0),"")</f>
        <v/>
      </c>
      <c r="M68" s="1" t="str">
        <f>IFERROR(VLOOKUP($B68,#REF!,5,0),"")</f>
        <v/>
      </c>
    </row>
    <row r="69" spans="1:13" s="1" customFormat="1" ht="15" customHeight="1">
      <c r="A69" s="19"/>
      <c r="B69" s="19">
        <v>40</v>
      </c>
      <c r="C69" s="29" t="s">
        <v>54</v>
      </c>
      <c r="D69" s="29" t="s">
        <v>29</v>
      </c>
      <c r="E69" s="30">
        <v>2002</v>
      </c>
      <c r="F69" s="85">
        <v>21.81</v>
      </c>
      <c r="G69" s="85">
        <v>20.7</v>
      </c>
      <c r="H69" s="85">
        <f t="shared" si="0"/>
        <v>42.51</v>
      </c>
      <c r="I69" s="78">
        <v>4</v>
      </c>
      <c r="K69" s="1" t="str">
        <f>IFERROR(VLOOKUP($B69,#REF!,2,0),"")</f>
        <v/>
      </c>
      <c r="L69" s="1" t="str">
        <f>IFERROR(VLOOKUP($B69,#REF!,3,0),"")</f>
        <v/>
      </c>
      <c r="M69" s="1" t="str">
        <f>IFERROR(VLOOKUP($B69,#REF!,5,0),"")</f>
        <v/>
      </c>
    </row>
    <row r="70" spans="1:13" s="1" customFormat="1" ht="15" customHeight="1">
      <c r="A70" s="19"/>
      <c r="B70" s="19">
        <v>42</v>
      </c>
      <c r="C70" s="29" t="s">
        <v>79</v>
      </c>
      <c r="D70" s="29" t="s">
        <v>68</v>
      </c>
      <c r="E70" s="30">
        <v>2003</v>
      </c>
      <c r="F70" s="85">
        <v>21.45</v>
      </c>
      <c r="G70" s="85">
        <v>21.15</v>
      </c>
      <c r="H70" s="85">
        <f t="shared" si="0"/>
        <v>42.599999999999994</v>
      </c>
      <c r="I70" s="78">
        <v>5</v>
      </c>
      <c r="K70" s="1" t="str">
        <f>IFERROR(VLOOKUP($B70,#REF!,2,0),"")</f>
        <v/>
      </c>
      <c r="L70" s="1" t="str">
        <f>IFERROR(VLOOKUP($B70,#REF!,3,0),"")</f>
        <v/>
      </c>
      <c r="M70" s="1" t="str">
        <f>IFERROR(VLOOKUP($B70,#REF!,5,0),"")</f>
        <v/>
      </c>
    </row>
    <row r="71" spans="1:13" s="1" customFormat="1" ht="15" customHeight="1">
      <c r="A71" s="19"/>
      <c r="B71" s="19">
        <v>36</v>
      </c>
      <c r="C71" s="29" t="s">
        <v>60</v>
      </c>
      <c r="D71" s="29" t="s">
        <v>28</v>
      </c>
      <c r="E71" s="30">
        <v>2003</v>
      </c>
      <c r="F71" s="85">
        <v>21.9</v>
      </c>
      <c r="G71" s="85">
        <v>21.21</v>
      </c>
      <c r="H71" s="85">
        <f t="shared" si="0"/>
        <v>43.11</v>
      </c>
      <c r="I71" s="78">
        <v>6</v>
      </c>
      <c r="K71" s="1" t="str">
        <f>IFERROR(VLOOKUP($B71,#REF!,2,0),"")</f>
        <v/>
      </c>
      <c r="L71" s="1" t="str">
        <f>IFERROR(VLOOKUP($B71,#REF!,3,0),"")</f>
        <v/>
      </c>
      <c r="M71" s="1" t="str">
        <f>IFERROR(VLOOKUP($B71,#REF!,5,0),"")</f>
        <v/>
      </c>
    </row>
    <row r="72" spans="1:13" s="1" customFormat="1" ht="15" customHeight="1">
      <c r="A72" s="19"/>
      <c r="B72" s="19">
        <v>35</v>
      </c>
      <c r="C72" s="29" t="s">
        <v>61</v>
      </c>
      <c r="D72" s="29" t="s">
        <v>28</v>
      </c>
      <c r="E72" s="30">
        <v>2003</v>
      </c>
      <c r="F72" s="85">
        <v>23.66</v>
      </c>
      <c r="G72" s="85">
        <v>23.54</v>
      </c>
      <c r="H72" s="85">
        <f t="shared" si="0"/>
        <v>47.2</v>
      </c>
      <c r="I72" s="78">
        <v>7</v>
      </c>
      <c r="K72" s="1" t="str">
        <f>IFERROR(VLOOKUP($B72,#REF!,2,0),"")</f>
        <v/>
      </c>
      <c r="L72" s="1" t="str">
        <f>IFERROR(VLOOKUP($B72,#REF!,3,0),"")</f>
        <v/>
      </c>
      <c r="M72" s="1" t="str">
        <f>IFERROR(VLOOKUP($B72,#REF!,5,0),"")</f>
        <v/>
      </c>
    </row>
    <row r="73" spans="1:13" s="1" customFormat="1" ht="13.5" customHeight="1" thickBot="1">
      <c r="A73" s="49"/>
      <c r="B73" s="48"/>
      <c r="C73" s="49"/>
      <c r="D73" s="50"/>
      <c r="E73" s="46"/>
      <c r="F73" s="90"/>
      <c r="G73" s="90"/>
      <c r="H73" s="90"/>
      <c r="I73" s="51"/>
    </row>
    <row r="74" spans="1:13" s="1" customFormat="1" ht="15.75" customHeight="1" thickBot="1">
      <c r="A74" s="71" t="s">
        <v>62</v>
      </c>
      <c r="B74" s="72"/>
      <c r="C74" s="73"/>
      <c r="D74" s="52"/>
      <c r="E74" s="15"/>
      <c r="F74" s="91"/>
      <c r="G74" s="91"/>
      <c r="H74" s="91"/>
      <c r="I74" s="53"/>
    </row>
    <row r="75" spans="1:13" s="1" customFormat="1" ht="15.45" customHeight="1">
      <c r="A75" s="27"/>
      <c r="B75" s="27">
        <v>43</v>
      </c>
      <c r="C75" s="1" t="str">
        <f>IFERROR(VLOOKUP($B75,#REF!,2,0),"")</f>
        <v/>
      </c>
      <c r="D75" s="29" t="s">
        <v>67</v>
      </c>
      <c r="E75" s="1" t="str">
        <f>IFERROR(VLOOKUP($B75,#REF!,5,0),"")</f>
        <v/>
      </c>
      <c r="F75" s="85">
        <v>20.88</v>
      </c>
      <c r="G75" s="85">
        <v>21.03</v>
      </c>
      <c r="H75" s="85">
        <f t="shared" ref="H75" si="1">SUM(F75:G75)</f>
        <v>41.91</v>
      </c>
      <c r="I75" s="78">
        <v>1</v>
      </c>
      <c r="K75" s="1" t="str">
        <f>IFERROR(VLOOKUP($B75,#REF!,2,0),"")</f>
        <v/>
      </c>
      <c r="L75" s="1" t="str">
        <f>IFERROR(VLOOKUP($B75,#REF!,3,0),"")</f>
        <v/>
      </c>
      <c r="M75" s="1" t="str">
        <f>IFERROR(VLOOKUP($B75,#REF!,5,0),"")</f>
        <v/>
      </c>
    </row>
    <row r="76" spans="1:13" s="1" customFormat="1" ht="12.75" customHeight="1">
      <c r="A76" s="19"/>
      <c r="B76" s="19"/>
      <c r="C76" s="33"/>
      <c r="D76" s="33"/>
      <c r="E76" s="19"/>
      <c r="F76" s="85"/>
      <c r="G76" s="85"/>
      <c r="H76" s="85"/>
      <c r="I76" s="34"/>
    </row>
    <row r="77" spans="1:13" s="1" customFormat="1" ht="13.5" customHeight="1" thickBot="1">
      <c r="A77" s="48"/>
      <c r="B77" s="48"/>
      <c r="C77" s="49"/>
      <c r="D77" s="50"/>
      <c r="E77" s="46"/>
      <c r="F77" s="90"/>
      <c r="G77" s="90"/>
      <c r="H77" s="90"/>
      <c r="I77" s="51"/>
    </row>
    <row r="78" spans="1:13" s="1" customFormat="1" ht="15.75" customHeight="1" thickBot="1">
      <c r="A78" s="71" t="s">
        <v>64</v>
      </c>
      <c r="B78" s="72"/>
      <c r="C78" s="73"/>
      <c r="D78" s="52"/>
      <c r="E78" s="15"/>
      <c r="F78" s="91"/>
      <c r="G78" s="91"/>
      <c r="H78" s="91"/>
      <c r="I78" s="53"/>
    </row>
    <row r="79" spans="1:13" s="1" customFormat="1" ht="15" customHeight="1">
      <c r="A79" s="19"/>
      <c r="B79" s="19">
        <v>45</v>
      </c>
      <c r="C79" s="29" t="s">
        <v>66</v>
      </c>
      <c r="D79" s="29" t="s">
        <v>28</v>
      </c>
      <c r="E79" s="30">
        <v>1991</v>
      </c>
      <c r="F79" s="85">
        <v>20.29</v>
      </c>
      <c r="G79" s="85">
        <v>20.29</v>
      </c>
      <c r="H79" s="85">
        <f t="shared" ref="H79" si="2">SUM(F79:G79)</f>
        <v>40.58</v>
      </c>
      <c r="I79" s="78">
        <v>1</v>
      </c>
      <c r="K79" s="1" t="str">
        <f>IFERROR(VLOOKUP($B79,#REF!,2,0),"")</f>
        <v/>
      </c>
      <c r="L79" s="1" t="str">
        <f>IFERROR(VLOOKUP($B79,#REF!,3,0),"")</f>
        <v/>
      </c>
      <c r="M79" s="1" t="str">
        <f>IFERROR(VLOOKUP($B79,#REF!,5,0),"")</f>
        <v/>
      </c>
    </row>
    <row r="80" spans="1:13" s="1" customFormat="1" ht="12.75" customHeight="1" thickBot="1">
      <c r="A80" s="19"/>
      <c r="B80" s="19"/>
      <c r="C80" s="33"/>
      <c r="D80" s="33"/>
      <c r="E80" s="19"/>
      <c r="F80" s="85"/>
      <c r="G80" s="85"/>
      <c r="H80" s="85"/>
      <c r="I80" s="78"/>
      <c r="K80" s="1" t="str">
        <f>IFERROR(VLOOKUP($B80,#REF!,2,0),"")</f>
        <v/>
      </c>
      <c r="L80" s="1" t="str">
        <f>IFERROR(VLOOKUP($B80,#REF!,3,0),"")</f>
        <v/>
      </c>
      <c r="M80" s="1" t="str">
        <f>IFERROR(VLOOKUP($B80,#REF!,5,0),"")</f>
        <v/>
      </c>
    </row>
    <row r="81" spans="1:13" s="1" customFormat="1" ht="15.75" customHeight="1" thickBot="1">
      <c r="A81" s="71" t="s">
        <v>111</v>
      </c>
      <c r="B81" s="72"/>
      <c r="C81" s="73"/>
      <c r="D81" s="52"/>
      <c r="E81" s="15"/>
      <c r="F81" s="91"/>
      <c r="G81" s="91"/>
      <c r="H81" s="91"/>
      <c r="I81" s="78"/>
    </row>
    <row r="82" spans="1:13" s="1" customFormat="1" ht="15" customHeight="1">
      <c r="A82" s="19"/>
      <c r="B82" s="19">
        <v>33</v>
      </c>
      <c r="C82" s="29" t="s">
        <v>98</v>
      </c>
      <c r="D82" s="29" t="s">
        <v>28</v>
      </c>
      <c r="E82" s="30">
        <v>2002</v>
      </c>
      <c r="F82" s="85" t="s">
        <v>111</v>
      </c>
      <c r="G82" s="85"/>
      <c r="H82" s="85"/>
      <c r="I82" s="78"/>
      <c r="K82" s="1" t="str">
        <f>IFERROR(VLOOKUP($B82,#REF!,2,0),"")</f>
        <v/>
      </c>
      <c r="L82" s="1" t="str">
        <f>IFERROR(VLOOKUP($B82,#REF!,3,0),"")</f>
        <v/>
      </c>
      <c r="M82" s="1" t="str">
        <f>IFERROR(VLOOKUP($B82,#REF!,5,0),"")</f>
        <v/>
      </c>
    </row>
    <row r="83" spans="1:13" s="1" customFormat="1" ht="15" customHeight="1">
      <c r="A83" s="19"/>
      <c r="B83" s="19">
        <v>44</v>
      </c>
      <c r="C83" s="29" t="s">
        <v>65</v>
      </c>
      <c r="D83" s="29" t="s">
        <v>28</v>
      </c>
      <c r="E83" s="30">
        <v>1990</v>
      </c>
      <c r="F83" s="85" t="s">
        <v>111</v>
      </c>
      <c r="G83" s="85"/>
      <c r="H83" s="85"/>
      <c r="I83" s="78"/>
      <c r="K83" s="1" t="str">
        <f>IFERROR(VLOOKUP($B83,#REF!,2,0),"")</f>
        <v/>
      </c>
      <c r="L83" s="1" t="str">
        <f>IFERROR(VLOOKUP($B83,#REF!,3,0),"")</f>
        <v/>
      </c>
      <c r="M83" s="1" t="str">
        <f>IFERROR(VLOOKUP($B83,#REF!,5,0),"")</f>
        <v/>
      </c>
    </row>
    <row r="84" spans="1:13" s="1" customFormat="1" ht="15" customHeight="1">
      <c r="A84" s="19"/>
      <c r="B84" s="19">
        <v>29</v>
      </c>
      <c r="C84" s="29" t="s">
        <v>44</v>
      </c>
      <c r="D84" s="29" t="s">
        <v>67</v>
      </c>
      <c r="E84" s="30">
        <v>2004</v>
      </c>
      <c r="F84" s="85" t="s">
        <v>111</v>
      </c>
      <c r="G84" s="85"/>
      <c r="H84" s="85"/>
      <c r="I84" s="78"/>
      <c r="K84" s="1" t="str">
        <f>IFERROR(VLOOKUP($B84,#REF!,2,0),"")</f>
        <v/>
      </c>
      <c r="L84" s="1" t="str">
        <f>IFERROR(VLOOKUP($B84,#REF!,3,0),"")</f>
        <v/>
      </c>
      <c r="M84" s="1" t="str">
        <f>IFERROR(VLOOKUP($B84,#REF!,5,0),"")</f>
        <v/>
      </c>
    </row>
    <row r="85" spans="1:13" s="1" customFormat="1" ht="12.75" customHeight="1" thickBot="1">
      <c r="A85" s="38"/>
      <c r="B85" s="39"/>
      <c r="C85" s="54"/>
      <c r="D85" s="38"/>
      <c r="E85" s="39"/>
      <c r="F85" s="92"/>
      <c r="G85" s="92"/>
      <c r="H85" s="92"/>
      <c r="I85" s="78"/>
    </row>
    <row r="86" spans="1:13" s="1" customFormat="1" ht="15.75" customHeight="1" thickBot="1">
      <c r="A86" s="71" t="s">
        <v>112</v>
      </c>
      <c r="B86" s="72"/>
      <c r="C86" s="73"/>
      <c r="D86" s="52"/>
      <c r="E86" s="15"/>
      <c r="F86" s="91"/>
      <c r="G86" s="91"/>
      <c r="H86" s="91"/>
      <c r="I86" s="78"/>
    </row>
    <row r="87" spans="1:13" s="1" customFormat="1" ht="15" customHeight="1">
      <c r="A87" s="19"/>
      <c r="B87" s="19">
        <v>15</v>
      </c>
      <c r="C87" s="29" t="s">
        <v>75</v>
      </c>
      <c r="D87" s="29" t="s">
        <v>25</v>
      </c>
      <c r="E87" s="30">
        <v>2006</v>
      </c>
      <c r="F87" s="85" t="s">
        <v>112</v>
      </c>
      <c r="G87" s="85"/>
      <c r="H87" s="85"/>
      <c r="I87" s="78"/>
      <c r="K87" s="1" t="str">
        <f>IFERROR(VLOOKUP($B87,#REF!,2,0),"")</f>
        <v/>
      </c>
      <c r="L87" s="1" t="str">
        <f>IFERROR(VLOOKUP($B87,#REF!,3,0),"")</f>
        <v/>
      </c>
      <c r="M87" s="1" t="str">
        <f>IFERROR(VLOOKUP($B87,#REF!,5,0),"")</f>
        <v/>
      </c>
    </row>
    <row r="88" spans="1:13" s="1" customFormat="1" ht="15" customHeight="1">
      <c r="A88" s="19"/>
      <c r="B88" s="19">
        <v>19</v>
      </c>
      <c r="C88" s="29" t="s">
        <v>30</v>
      </c>
      <c r="D88" s="29" t="s">
        <v>45</v>
      </c>
      <c r="E88" s="30">
        <v>2006</v>
      </c>
      <c r="F88" s="85" t="s">
        <v>112</v>
      </c>
      <c r="G88" s="85"/>
      <c r="H88" s="85"/>
      <c r="I88" s="78"/>
      <c r="K88" s="1" t="str">
        <f>IFERROR(VLOOKUP($B88,#REF!,2,0),"")</f>
        <v/>
      </c>
      <c r="L88" s="1" t="str">
        <f>IFERROR(VLOOKUP($B88,#REF!,3,0),"")</f>
        <v/>
      </c>
      <c r="M88" s="1" t="str">
        <f>IFERROR(VLOOKUP($B88,#REF!,5,0),"")</f>
        <v/>
      </c>
    </row>
    <row r="89" spans="1:13" s="1" customFormat="1" ht="15" customHeight="1">
      <c r="A89" s="19"/>
      <c r="B89" s="19">
        <v>39</v>
      </c>
      <c r="C89" s="29" t="s">
        <v>57</v>
      </c>
      <c r="D89" s="29" t="s">
        <v>21</v>
      </c>
      <c r="E89" s="30">
        <v>2000</v>
      </c>
      <c r="F89" s="85" t="s">
        <v>112</v>
      </c>
      <c r="G89" s="85"/>
      <c r="H89" s="85"/>
      <c r="I89" s="78"/>
      <c r="K89" s="1" t="str">
        <f>IFERROR(VLOOKUP($B89,#REF!,2,0),"")</f>
        <v/>
      </c>
      <c r="L89" s="1" t="str">
        <f>IFERROR(VLOOKUP($B89,#REF!,3,0),"")</f>
        <v/>
      </c>
      <c r="M89" s="1" t="str">
        <f>IFERROR(VLOOKUP($B89,#REF!,5,0),"")</f>
        <v/>
      </c>
    </row>
    <row r="90" spans="1:13" s="1" customFormat="1" ht="15" customHeight="1">
      <c r="A90" s="19"/>
      <c r="B90" s="19">
        <v>17</v>
      </c>
      <c r="C90" s="29" t="s">
        <v>94</v>
      </c>
      <c r="D90" s="29" t="s">
        <v>88</v>
      </c>
      <c r="E90" s="30">
        <v>2007</v>
      </c>
      <c r="F90" s="85" t="s">
        <v>112</v>
      </c>
      <c r="G90" s="85"/>
      <c r="H90" s="85"/>
      <c r="I90" s="78"/>
      <c r="K90" s="1" t="str">
        <f>IFERROR(VLOOKUP($B90,#REF!,2,0),"")</f>
        <v/>
      </c>
      <c r="L90" s="1" t="str">
        <f>IFERROR(VLOOKUP($B90,#REF!,3,0),"")</f>
        <v/>
      </c>
      <c r="M90" s="1" t="str">
        <f>IFERROR(VLOOKUP($B90,#REF!,5,0),"")</f>
        <v/>
      </c>
    </row>
    <row r="91" spans="1:13" s="1" customFormat="1" ht="15" customHeight="1">
      <c r="A91" s="19"/>
      <c r="B91" s="19">
        <v>34</v>
      </c>
      <c r="C91" s="29" t="s">
        <v>55</v>
      </c>
      <c r="D91" s="29" t="s">
        <v>56</v>
      </c>
      <c r="E91" s="30">
        <v>2002</v>
      </c>
      <c r="F91" s="85" t="s">
        <v>112</v>
      </c>
      <c r="G91" s="85"/>
      <c r="H91" s="85"/>
      <c r="I91" s="78"/>
      <c r="K91" s="1" t="str">
        <f>IFERROR(VLOOKUP($B91,#REF!,2,0),"")</f>
        <v/>
      </c>
      <c r="L91" s="1" t="str">
        <f>IFERROR(VLOOKUP($B91,#REF!,3,0),"")</f>
        <v/>
      </c>
      <c r="M91" s="1" t="str">
        <f>IFERROR(VLOOKUP($B91,#REF!,5,0),"")</f>
        <v/>
      </c>
    </row>
  </sheetData>
  <sortState xmlns:xlrd2="http://schemas.microsoft.com/office/spreadsheetml/2017/richdata2" ref="B35:H38">
    <sortCondition ref="H35:H38"/>
  </sortState>
  <mergeCells count="3">
    <mergeCell ref="A2:I2"/>
    <mergeCell ref="A3:I3"/>
    <mergeCell ref="A16:C16"/>
  </mergeCells>
  <pageMargins left="0.70866141732283472" right="0.70866141732283472" top="0.78740157480314965" bottom="0.78740157480314965" header="0.31496062992125984" footer="0.31496062992125984"/>
  <pageSetup paperSize="9" scale="65" fitToWidth="2" orientation="portrait" r:id="rId1"/>
  <rowBreaks count="1" manualBreakCount="1">
    <brk id="4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A9CF4-C3F5-417D-8283-5125EAE960A1}">
  <dimension ref="A1:IT97"/>
  <sheetViews>
    <sheetView topLeftCell="A82" zoomScale="82" zoomScaleNormal="82" workbookViewId="0">
      <selection activeCell="I85" sqref="I1:K1048576"/>
    </sheetView>
  </sheetViews>
  <sheetFormatPr defaultColWidth="8.77734375" defaultRowHeight="12.75" customHeight="1"/>
  <cols>
    <col min="1" max="1" width="7" style="1" customWidth="1"/>
    <col min="2" max="2" width="7.6640625" style="1" customWidth="1"/>
    <col min="3" max="3" width="25.33203125" style="1" customWidth="1"/>
    <col min="4" max="4" width="44.109375" style="1" customWidth="1"/>
    <col min="5" max="5" width="7.44140625" style="1" customWidth="1"/>
    <col min="6" max="6" width="10.6640625" style="93" customWidth="1"/>
    <col min="7" max="7" width="8.21875" style="97" customWidth="1"/>
    <col min="8" max="8" width="8.88671875" style="1" customWidth="1"/>
    <col min="9" max="10" width="18.77734375" style="1" bestFit="1" customWidth="1"/>
    <col min="11" max="11" width="10.21875" style="1" customWidth="1"/>
    <col min="12" max="254" width="8.88671875" style="1" customWidth="1"/>
  </cols>
  <sheetData>
    <row r="1" spans="1:7" ht="56.25" customHeight="1">
      <c r="A1" s="143"/>
      <c r="B1" s="144"/>
      <c r="C1" s="144"/>
      <c r="D1" s="144"/>
      <c r="E1" s="144"/>
      <c r="F1" s="144"/>
      <c r="G1" s="145"/>
    </row>
    <row r="2" spans="1:7" ht="18.75" customHeight="1" thickBot="1">
      <c r="A2" s="146" t="s">
        <v>109</v>
      </c>
      <c r="B2" s="147"/>
      <c r="C2" s="147"/>
      <c r="D2" s="147"/>
      <c r="E2" s="147"/>
      <c r="F2" s="147"/>
      <c r="G2" s="148"/>
    </row>
    <row r="3" spans="1:7" ht="30" customHeight="1" thickBot="1">
      <c r="A3" s="118" t="s">
        <v>0</v>
      </c>
      <c r="B3" s="119"/>
      <c r="C3" s="119"/>
      <c r="D3" s="119"/>
      <c r="E3" s="119"/>
      <c r="F3" s="119"/>
      <c r="G3" s="120"/>
    </row>
    <row r="4" spans="1:7" ht="11.25" customHeight="1">
      <c r="A4" s="149"/>
      <c r="B4" s="150"/>
      <c r="C4" s="150"/>
      <c r="D4" s="150"/>
      <c r="E4" s="150"/>
      <c r="F4" s="150"/>
      <c r="G4" s="151"/>
    </row>
    <row r="5" spans="1:7" ht="13.5" customHeight="1">
      <c r="A5" s="152" t="s">
        <v>1</v>
      </c>
      <c r="B5" s="153"/>
      <c r="C5" s="154"/>
      <c r="D5" s="155" t="s">
        <v>102</v>
      </c>
      <c r="E5" s="156"/>
      <c r="F5" s="156"/>
      <c r="G5" s="157"/>
    </row>
    <row r="6" spans="1:7" ht="15.75" customHeight="1">
      <c r="A6" s="158" t="s">
        <v>2</v>
      </c>
      <c r="B6" s="159"/>
      <c r="C6" s="160"/>
      <c r="D6" s="161" t="s">
        <v>103</v>
      </c>
      <c r="E6" s="162"/>
      <c r="F6" s="162"/>
      <c r="G6" s="163"/>
    </row>
    <row r="7" spans="1:7" ht="15" customHeight="1">
      <c r="A7" s="158" t="s">
        <v>3</v>
      </c>
      <c r="B7" s="159"/>
      <c r="C7" s="160"/>
      <c r="D7" s="161" t="s">
        <v>104</v>
      </c>
      <c r="E7" s="162"/>
      <c r="F7" s="162"/>
      <c r="G7" s="163"/>
    </row>
    <row r="8" spans="1:7" ht="15.75" customHeight="1">
      <c r="A8" s="158" t="s">
        <v>4</v>
      </c>
      <c r="B8" s="159"/>
      <c r="C8" s="160"/>
      <c r="D8" s="161" t="s">
        <v>105</v>
      </c>
      <c r="E8" s="162"/>
      <c r="F8" s="162"/>
      <c r="G8" s="163"/>
    </row>
    <row r="9" spans="1:7" ht="15.75" customHeight="1">
      <c r="A9" s="67" t="s">
        <v>5</v>
      </c>
      <c r="B9" s="59"/>
      <c r="C9" s="59"/>
      <c r="D9" s="68" t="s">
        <v>116</v>
      </c>
      <c r="E9" s="2"/>
      <c r="F9" s="81"/>
      <c r="G9" s="96"/>
    </row>
    <row r="10" spans="1:7" ht="15.75" customHeight="1">
      <c r="A10" s="67" t="s">
        <v>6</v>
      </c>
      <c r="B10" s="59"/>
      <c r="C10" s="59"/>
      <c r="D10" s="68"/>
      <c r="E10" s="2"/>
      <c r="F10" s="81"/>
      <c r="G10" s="96"/>
    </row>
    <row r="11" spans="1:7" ht="15.75" customHeight="1">
      <c r="A11" s="158" t="s">
        <v>7</v>
      </c>
      <c r="B11" s="159"/>
      <c r="C11" s="160"/>
      <c r="D11" s="161" t="s">
        <v>108</v>
      </c>
      <c r="E11" s="162"/>
      <c r="F11" s="162"/>
      <c r="G11" s="163"/>
    </row>
    <row r="12" spans="1:7" ht="15.75" customHeight="1">
      <c r="A12" s="158" t="s">
        <v>8</v>
      </c>
      <c r="B12" s="159"/>
      <c r="C12" s="160"/>
      <c r="D12" s="161"/>
      <c r="E12" s="162"/>
      <c r="F12" s="162"/>
      <c r="G12" s="163"/>
    </row>
    <row r="13" spans="1:7" ht="7.95" customHeight="1">
      <c r="A13" s="164"/>
      <c r="B13" s="165"/>
      <c r="C13" s="165"/>
      <c r="D13" s="165"/>
      <c r="E13" s="165"/>
      <c r="F13" s="165"/>
      <c r="G13" s="166"/>
    </row>
    <row r="14" spans="1:7" ht="14.25" customHeight="1">
      <c r="A14" s="3"/>
      <c r="B14" s="4" t="s">
        <v>9</v>
      </c>
      <c r="C14" s="4" t="s">
        <v>10</v>
      </c>
      <c r="D14" s="5" t="s">
        <v>11</v>
      </c>
      <c r="E14" s="6" t="s">
        <v>12</v>
      </c>
      <c r="F14" s="82" t="s">
        <v>115</v>
      </c>
      <c r="G14" s="98" t="s">
        <v>16</v>
      </c>
    </row>
    <row r="15" spans="1:7" ht="10.5" customHeight="1" thickBot="1">
      <c r="A15" s="8"/>
      <c r="B15" s="9"/>
      <c r="C15" s="10"/>
      <c r="D15" s="11"/>
      <c r="E15" s="12"/>
      <c r="F15" s="83"/>
      <c r="G15" s="99"/>
    </row>
    <row r="16" spans="1:7" ht="15.75" customHeight="1" thickBot="1">
      <c r="A16" s="121" t="s">
        <v>17</v>
      </c>
      <c r="B16" s="122"/>
      <c r="C16" s="123"/>
      <c r="D16" s="14"/>
      <c r="E16" s="15"/>
      <c r="F16" s="84"/>
      <c r="G16" s="100"/>
    </row>
    <row r="17" spans="1:7" ht="15" customHeight="1">
      <c r="A17" s="21"/>
      <c r="B17" s="21">
        <v>2</v>
      </c>
      <c r="C17" s="18" t="s">
        <v>78</v>
      </c>
      <c r="D17" s="18" t="s">
        <v>68</v>
      </c>
      <c r="E17" s="19">
        <v>2005</v>
      </c>
      <c r="F17" s="76">
        <v>28.76</v>
      </c>
      <c r="G17" s="77">
        <v>1</v>
      </c>
    </row>
    <row r="18" spans="1:7" ht="14.25" customHeight="1" thickBot="1">
      <c r="A18" s="22"/>
      <c r="B18" s="23"/>
      <c r="C18" s="24"/>
      <c r="D18" s="24"/>
      <c r="E18" s="25"/>
      <c r="F18" s="86"/>
      <c r="G18" s="101"/>
    </row>
    <row r="19" spans="1:7" ht="15.75" customHeight="1" thickBot="1">
      <c r="A19" s="121" t="s">
        <v>18</v>
      </c>
      <c r="B19" s="122"/>
      <c r="C19" s="123"/>
      <c r="D19" s="14"/>
      <c r="E19" s="15"/>
      <c r="F19" s="84"/>
      <c r="G19" s="100"/>
    </row>
    <row r="20" spans="1:7" s="1" customFormat="1" ht="15.45" customHeight="1">
      <c r="A20" s="74"/>
      <c r="B20" s="74">
        <v>4</v>
      </c>
      <c r="C20" s="57" t="s">
        <v>72</v>
      </c>
      <c r="D20" s="29" t="s">
        <v>69</v>
      </c>
      <c r="E20" s="30">
        <v>2010</v>
      </c>
      <c r="F20" s="85">
        <v>41.84</v>
      </c>
      <c r="G20" s="78">
        <v>1</v>
      </c>
    </row>
    <row r="21" spans="1:7" s="1" customFormat="1" ht="12.75" customHeight="1" thickBot="1">
      <c r="A21" s="22"/>
      <c r="B21" s="23"/>
      <c r="C21" s="23"/>
      <c r="D21" s="24"/>
      <c r="E21" s="25"/>
      <c r="F21" s="86"/>
      <c r="G21" s="101"/>
    </row>
    <row r="22" spans="1:7" s="1" customFormat="1" ht="15.75" customHeight="1" thickBot="1">
      <c r="A22" s="121" t="s">
        <v>20</v>
      </c>
      <c r="B22" s="122"/>
      <c r="C22" s="123"/>
      <c r="D22" s="14"/>
      <c r="E22" s="15"/>
      <c r="F22" s="84"/>
      <c r="G22" s="100"/>
    </row>
    <row r="23" spans="1:7" s="1" customFormat="1" ht="15.45" customHeight="1">
      <c r="A23" s="30"/>
      <c r="B23" s="56"/>
      <c r="C23" s="32"/>
      <c r="D23" s="29"/>
      <c r="E23" s="30"/>
      <c r="F23" s="85"/>
      <c r="G23" s="78"/>
    </row>
    <row r="24" spans="1:7" s="1" customFormat="1" ht="15" customHeight="1">
      <c r="A24" s="19"/>
      <c r="B24" s="19"/>
      <c r="C24" s="29"/>
      <c r="D24" s="29"/>
      <c r="E24" s="30"/>
      <c r="F24" s="85"/>
      <c r="G24" s="78"/>
    </row>
    <row r="25" spans="1:7" s="1" customFormat="1" ht="12.75" customHeight="1" thickBot="1">
      <c r="A25" s="22"/>
      <c r="B25" s="23"/>
      <c r="C25" s="23"/>
      <c r="D25" s="24"/>
      <c r="E25" s="25"/>
      <c r="F25" s="86"/>
      <c r="G25" s="101"/>
    </row>
    <row r="26" spans="1:7" s="1" customFormat="1" ht="15.75" customHeight="1" thickBot="1">
      <c r="A26" s="121" t="s">
        <v>22</v>
      </c>
      <c r="B26" s="122"/>
      <c r="C26" s="123"/>
      <c r="D26" s="14"/>
      <c r="E26" s="15"/>
      <c r="F26" s="84"/>
      <c r="G26" s="100"/>
    </row>
    <row r="27" spans="1:7" s="1" customFormat="1" ht="15" customHeight="1">
      <c r="A27" s="19"/>
      <c r="B27" s="19" t="s">
        <v>126</v>
      </c>
      <c r="C27" s="29" t="s">
        <v>23</v>
      </c>
      <c r="D27" s="29" t="s">
        <v>67</v>
      </c>
      <c r="E27" s="30">
        <v>2009</v>
      </c>
      <c r="F27" s="85">
        <v>39.47</v>
      </c>
      <c r="G27" s="78">
        <v>1</v>
      </c>
    </row>
    <row r="28" spans="1:7" s="1" customFormat="1" ht="15" customHeight="1">
      <c r="A28" s="19"/>
      <c r="B28" s="19">
        <v>7</v>
      </c>
      <c r="C28" s="29" t="s">
        <v>24</v>
      </c>
      <c r="D28" s="29" t="s">
        <v>25</v>
      </c>
      <c r="E28" s="30">
        <v>2009</v>
      </c>
      <c r="F28" s="85">
        <v>39.9</v>
      </c>
      <c r="G28" s="78">
        <v>2</v>
      </c>
    </row>
    <row r="29" spans="1:7" s="1" customFormat="1" ht="13.5" customHeight="1" thickBot="1">
      <c r="A29" s="22"/>
      <c r="B29" s="23"/>
      <c r="C29" s="23"/>
      <c r="D29" s="24"/>
      <c r="E29" s="25"/>
      <c r="F29" s="86"/>
      <c r="G29" s="101"/>
    </row>
    <row r="30" spans="1:7" s="1" customFormat="1" ht="15.75" customHeight="1" thickBot="1">
      <c r="A30" s="121" t="s">
        <v>26</v>
      </c>
      <c r="B30" s="122"/>
      <c r="C30" s="123"/>
      <c r="D30" s="14"/>
      <c r="E30" s="15"/>
      <c r="F30" s="84"/>
      <c r="G30" s="100"/>
    </row>
    <row r="31" spans="1:7" s="1" customFormat="1" ht="15" customHeight="1">
      <c r="A31" s="19"/>
      <c r="B31" s="19">
        <v>9</v>
      </c>
      <c r="C31" s="29" t="s">
        <v>95</v>
      </c>
      <c r="D31" s="29" t="s">
        <v>70</v>
      </c>
      <c r="E31" s="30">
        <v>2009</v>
      </c>
      <c r="F31" s="85">
        <v>26.41</v>
      </c>
      <c r="G31" s="78">
        <v>1</v>
      </c>
    </row>
    <row r="32" spans="1:7" s="1" customFormat="1" ht="15" customHeight="1">
      <c r="A32" s="19"/>
      <c r="B32" s="19">
        <v>12</v>
      </c>
      <c r="C32" s="29" t="s">
        <v>96</v>
      </c>
      <c r="D32" s="29" t="s">
        <v>101</v>
      </c>
      <c r="E32" s="30">
        <v>2009</v>
      </c>
      <c r="F32" s="85">
        <v>28.08</v>
      </c>
      <c r="G32" s="78">
        <v>2</v>
      </c>
    </row>
    <row r="33" spans="1:7" s="1" customFormat="1" ht="15" customHeight="1">
      <c r="A33" s="19"/>
      <c r="B33" s="19">
        <v>1</v>
      </c>
      <c r="C33" s="29" t="s">
        <v>100</v>
      </c>
      <c r="D33" s="29" t="s">
        <v>69</v>
      </c>
      <c r="E33" s="30">
        <v>2009</v>
      </c>
      <c r="F33" s="85">
        <v>32.369999999999997</v>
      </c>
      <c r="G33" s="78">
        <v>3</v>
      </c>
    </row>
    <row r="34" spans="1:7" s="1" customFormat="1" ht="15" customHeight="1">
      <c r="A34" s="19"/>
      <c r="B34" s="19">
        <v>10</v>
      </c>
      <c r="C34" s="29" t="s">
        <v>97</v>
      </c>
      <c r="D34" s="29" t="s">
        <v>85</v>
      </c>
      <c r="E34" s="30">
        <v>2008</v>
      </c>
      <c r="F34" s="85">
        <v>34.42</v>
      </c>
      <c r="G34" s="78">
        <v>4</v>
      </c>
    </row>
    <row r="35" spans="1:7" s="1" customFormat="1" ht="15" customHeight="1">
      <c r="A35" s="19"/>
      <c r="B35" s="19">
        <v>11</v>
      </c>
      <c r="C35" s="29" t="s">
        <v>74</v>
      </c>
      <c r="D35" s="29" t="s">
        <v>87</v>
      </c>
      <c r="E35" s="30">
        <v>2008</v>
      </c>
      <c r="F35" s="85">
        <v>41.94</v>
      </c>
      <c r="G35" s="78">
        <v>5</v>
      </c>
    </row>
    <row r="37" spans="1:7" s="1" customFormat="1" ht="13.5" customHeight="1" thickBot="1">
      <c r="A37" s="22"/>
      <c r="B37" s="23"/>
      <c r="C37" s="35"/>
      <c r="D37" s="24"/>
      <c r="E37" s="25"/>
      <c r="F37" s="86"/>
      <c r="G37" s="101"/>
    </row>
    <row r="38" spans="1:7" s="1" customFormat="1" ht="15.75" customHeight="1" thickBot="1">
      <c r="A38" s="121" t="s">
        <v>27</v>
      </c>
      <c r="B38" s="122"/>
      <c r="C38" s="123"/>
      <c r="D38" s="14"/>
      <c r="E38" s="15"/>
      <c r="F38" s="84"/>
      <c r="G38" s="100"/>
    </row>
    <row r="39" spans="1:7" s="1" customFormat="1" ht="15" customHeight="1">
      <c r="A39" s="19"/>
      <c r="B39" s="19">
        <v>18</v>
      </c>
      <c r="C39" s="29" t="s">
        <v>76</v>
      </c>
      <c r="D39" s="29" t="s">
        <v>89</v>
      </c>
      <c r="E39" s="30">
        <v>2006</v>
      </c>
      <c r="F39" s="85">
        <v>23.46</v>
      </c>
      <c r="G39" s="78">
        <v>1</v>
      </c>
    </row>
    <row r="40" spans="1:7" s="1" customFormat="1" ht="15" customHeight="1">
      <c r="A40" s="19"/>
      <c r="B40" s="19">
        <v>15</v>
      </c>
      <c r="C40" s="29" t="s">
        <v>75</v>
      </c>
      <c r="D40" s="29" t="s">
        <v>25</v>
      </c>
      <c r="E40" s="30">
        <v>2006</v>
      </c>
      <c r="F40" s="85">
        <v>24.77</v>
      </c>
      <c r="G40" s="78">
        <v>2</v>
      </c>
    </row>
    <row r="41" spans="1:7" s="1" customFormat="1" ht="15" customHeight="1">
      <c r="A41" s="19"/>
      <c r="B41" s="19">
        <v>20</v>
      </c>
      <c r="C41" s="29" t="s">
        <v>77</v>
      </c>
      <c r="D41" s="29" t="s">
        <v>25</v>
      </c>
      <c r="E41" s="30">
        <v>2006</v>
      </c>
      <c r="F41" s="85">
        <v>25.62</v>
      </c>
      <c r="G41" s="78">
        <v>3</v>
      </c>
    </row>
    <row r="42" spans="1:7" s="1" customFormat="1" ht="15" customHeight="1">
      <c r="A42" s="19"/>
      <c r="B42" s="19">
        <v>21</v>
      </c>
      <c r="C42" s="29" t="s">
        <v>32</v>
      </c>
      <c r="D42" s="29" t="s">
        <v>45</v>
      </c>
      <c r="E42" s="30">
        <v>2006</v>
      </c>
      <c r="F42" s="85">
        <v>29.19</v>
      </c>
      <c r="G42" s="78">
        <v>4</v>
      </c>
    </row>
    <row r="43" spans="1:7" s="1" customFormat="1" ht="15" customHeight="1">
      <c r="A43" s="19"/>
      <c r="B43" s="19">
        <v>17</v>
      </c>
      <c r="C43" s="29" t="s">
        <v>94</v>
      </c>
      <c r="D43" s="29" t="s">
        <v>88</v>
      </c>
      <c r="E43" s="30">
        <v>2007</v>
      </c>
      <c r="F43" s="85">
        <v>33.28</v>
      </c>
      <c r="G43" s="78">
        <v>5</v>
      </c>
    </row>
    <row r="44" spans="1:7" s="1" customFormat="1" ht="12.75" customHeight="1">
      <c r="A44" s="19"/>
      <c r="B44" s="19"/>
      <c r="C44" s="33"/>
      <c r="D44" s="33"/>
      <c r="E44" s="19"/>
      <c r="F44" s="85"/>
      <c r="G44" s="78"/>
    </row>
    <row r="45" spans="1:7" s="1" customFormat="1" ht="9.75" customHeight="1">
      <c r="A45" s="36"/>
      <c r="B45" s="37"/>
      <c r="C45" s="37"/>
      <c r="D45" s="36"/>
      <c r="E45" s="25"/>
      <c r="F45" s="87"/>
      <c r="G45" s="102"/>
    </row>
    <row r="46" spans="1:7" s="1" customFormat="1" ht="15.75" customHeight="1" thickBot="1">
      <c r="A46" s="41"/>
      <c r="B46" s="42"/>
      <c r="C46" s="42"/>
      <c r="D46" s="68"/>
      <c r="E46" s="40"/>
      <c r="F46" s="88"/>
      <c r="G46" s="103"/>
    </row>
    <row r="47" spans="1:7" s="1" customFormat="1" ht="15.75" customHeight="1" thickBot="1">
      <c r="A47" s="121" t="s">
        <v>33</v>
      </c>
      <c r="B47" s="122"/>
      <c r="C47" s="123"/>
      <c r="D47" s="14"/>
      <c r="E47" s="15"/>
      <c r="F47" s="84"/>
      <c r="G47" s="100"/>
    </row>
    <row r="48" spans="1:7" s="1" customFormat="1" ht="15.45" customHeight="1">
      <c r="A48" s="27"/>
      <c r="B48" s="27">
        <v>24</v>
      </c>
      <c r="C48" s="28" t="s">
        <v>38</v>
      </c>
      <c r="D48" s="29" t="s">
        <v>31</v>
      </c>
      <c r="E48" s="30">
        <v>2007</v>
      </c>
      <c r="F48" s="85">
        <v>25.06</v>
      </c>
      <c r="G48" s="78">
        <v>1</v>
      </c>
    </row>
    <row r="49" spans="1:7" s="1" customFormat="1" ht="15" customHeight="1">
      <c r="A49" s="19"/>
      <c r="B49" s="19">
        <v>22</v>
      </c>
      <c r="C49" s="29" t="s">
        <v>35</v>
      </c>
      <c r="D49" s="29" t="s">
        <v>36</v>
      </c>
      <c r="E49" s="30">
        <v>2007</v>
      </c>
      <c r="F49" s="85">
        <v>26.33</v>
      </c>
      <c r="G49" s="78">
        <v>2</v>
      </c>
    </row>
    <row r="50" spans="1:7" s="1" customFormat="1" ht="15" customHeight="1">
      <c r="A50" s="19"/>
      <c r="B50" s="19">
        <v>23</v>
      </c>
      <c r="C50" s="29" t="s">
        <v>34</v>
      </c>
      <c r="D50" s="29" t="s">
        <v>67</v>
      </c>
      <c r="E50" s="30">
        <v>2006</v>
      </c>
      <c r="F50" s="85">
        <v>30.39</v>
      </c>
      <c r="G50" s="78">
        <v>3</v>
      </c>
    </row>
    <row r="51" spans="1:7" s="1" customFormat="1" ht="15" customHeight="1">
      <c r="A51" s="19"/>
      <c r="B51" s="19">
        <v>25</v>
      </c>
      <c r="C51" s="29" t="s">
        <v>37</v>
      </c>
      <c r="D51" s="29" t="s">
        <v>29</v>
      </c>
      <c r="E51" s="30">
        <v>2007</v>
      </c>
      <c r="F51" s="85">
        <v>39.950000000000003</v>
      </c>
      <c r="G51" s="78">
        <v>4</v>
      </c>
    </row>
    <row r="52" spans="1:7" s="1" customFormat="1" ht="13.5" customHeight="1" thickBot="1">
      <c r="A52" s="43"/>
      <c r="B52" s="43"/>
      <c r="C52" s="44"/>
      <c r="D52" s="45"/>
      <c r="E52" s="46"/>
      <c r="F52" s="89"/>
      <c r="G52" s="79"/>
    </row>
    <row r="53" spans="1:7" s="1" customFormat="1" ht="15.75" customHeight="1" thickBot="1">
      <c r="A53" s="121" t="s">
        <v>39</v>
      </c>
      <c r="B53" s="122"/>
      <c r="C53" s="123"/>
      <c r="D53" s="14"/>
      <c r="E53" s="15"/>
      <c r="F53" s="84"/>
      <c r="G53" s="100"/>
    </row>
    <row r="54" spans="1:7" s="1" customFormat="1" ht="15.45" customHeight="1">
      <c r="A54" s="27"/>
      <c r="B54" s="27">
        <v>27</v>
      </c>
      <c r="C54" s="28" t="s">
        <v>43</v>
      </c>
      <c r="D54" s="29" t="s">
        <v>67</v>
      </c>
      <c r="E54" s="30">
        <v>2004</v>
      </c>
      <c r="F54" s="85">
        <v>23.34</v>
      </c>
      <c r="G54" s="78">
        <v>1</v>
      </c>
    </row>
    <row r="55" spans="1:7" s="1" customFormat="1" ht="15" customHeight="1">
      <c r="A55" s="19"/>
      <c r="B55" s="19">
        <v>26</v>
      </c>
      <c r="C55" s="29" t="s">
        <v>40</v>
      </c>
      <c r="D55" s="29" t="s">
        <v>31</v>
      </c>
      <c r="E55" s="30">
        <v>2005</v>
      </c>
      <c r="F55" s="85">
        <v>24.11</v>
      </c>
      <c r="G55" s="78">
        <v>2</v>
      </c>
    </row>
    <row r="57" spans="1:7" s="1" customFormat="1" ht="12" customHeight="1" thickBot="1">
      <c r="A57" s="22"/>
      <c r="B57" s="23"/>
      <c r="C57" s="23"/>
      <c r="D57" s="24"/>
      <c r="E57" s="25"/>
      <c r="F57" s="86"/>
      <c r="G57" s="101"/>
    </row>
    <row r="58" spans="1:7" s="1" customFormat="1" ht="15.75" customHeight="1" thickBot="1">
      <c r="A58" s="121" t="s">
        <v>46</v>
      </c>
      <c r="B58" s="122"/>
      <c r="C58" s="123"/>
      <c r="D58" s="14"/>
      <c r="E58" s="15"/>
      <c r="F58" s="84"/>
      <c r="G58" s="100"/>
    </row>
    <row r="59" spans="1:7" s="1" customFormat="1" ht="15" customHeight="1">
      <c r="A59" s="19"/>
      <c r="B59" s="19">
        <v>30</v>
      </c>
      <c r="C59" s="29" t="s">
        <v>47</v>
      </c>
      <c r="D59" s="29" t="s">
        <v>67</v>
      </c>
      <c r="E59" s="30">
        <v>2004</v>
      </c>
      <c r="F59" s="85">
        <v>24.42</v>
      </c>
      <c r="G59" s="78">
        <v>1</v>
      </c>
    </row>
    <row r="60" spans="1:7" s="1" customFormat="1" ht="12.75" customHeight="1">
      <c r="A60" s="19"/>
      <c r="B60" s="19"/>
      <c r="C60" s="33"/>
      <c r="D60" s="33"/>
      <c r="E60" s="19"/>
      <c r="F60" s="85"/>
      <c r="G60" s="78"/>
    </row>
    <row r="61" spans="1:7" s="1" customFormat="1" ht="13.5" customHeight="1" thickBot="1">
      <c r="A61" s="43"/>
      <c r="B61" s="43"/>
      <c r="C61" s="44"/>
      <c r="D61" s="45"/>
      <c r="E61" s="46"/>
      <c r="F61" s="89"/>
      <c r="G61" s="79"/>
    </row>
    <row r="62" spans="1:7" s="1" customFormat="1" ht="15.75" customHeight="1" thickBot="1">
      <c r="A62" s="121" t="s">
        <v>48</v>
      </c>
      <c r="B62" s="122"/>
      <c r="C62" s="123"/>
      <c r="D62" s="14"/>
      <c r="E62" s="15"/>
      <c r="F62" s="84"/>
      <c r="G62" s="100"/>
    </row>
    <row r="63" spans="1:7" s="1" customFormat="1" ht="15.45" customHeight="1">
      <c r="A63" s="27"/>
      <c r="B63" s="27">
        <v>31</v>
      </c>
      <c r="C63" s="28" t="s">
        <v>80</v>
      </c>
      <c r="D63" s="29" t="s">
        <v>29</v>
      </c>
      <c r="E63" s="30">
        <v>2002</v>
      </c>
      <c r="F63" s="85">
        <v>23.79</v>
      </c>
      <c r="G63" s="78">
        <v>1</v>
      </c>
    </row>
    <row r="64" spans="1:7" s="1" customFormat="1" ht="15" customHeight="1">
      <c r="A64" s="19"/>
      <c r="B64" s="19">
        <v>32</v>
      </c>
      <c r="C64" s="29" t="s">
        <v>49</v>
      </c>
      <c r="D64" s="29" t="s">
        <v>50</v>
      </c>
      <c r="E64" s="30">
        <v>2002</v>
      </c>
      <c r="F64" s="85">
        <v>24.6</v>
      </c>
      <c r="G64" s="78">
        <v>2</v>
      </c>
    </row>
    <row r="65" spans="1:7" s="1" customFormat="1" ht="12.75" customHeight="1">
      <c r="A65" s="33"/>
      <c r="B65" s="19"/>
      <c r="C65" s="33"/>
      <c r="D65" s="33"/>
      <c r="E65" s="19"/>
      <c r="F65" s="85"/>
      <c r="G65" s="78"/>
    </row>
    <row r="66" spans="1:7" s="1" customFormat="1" ht="13.5" customHeight="1" thickBot="1">
      <c r="A66" s="48"/>
      <c r="B66" s="48"/>
      <c r="C66" s="49"/>
      <c r="D66" s="50"/>
      <c r="E66" s="46"/>
      <c r="F66" s="90"/>
      <c r="G66" s="80"/>
    </row>
    <row r="67" spans="1:7" s="1" customFormat="1" ht="15.75" customHeight="1" thickBot="1">
      <c r="A67" s="121" t="s">
        <v>51</v>
      </c>
      <c r="B67" s="122"/>
      <c r="C67" s="123"/>
      <c r="D67" s="14"/>
      <c r="E67" s="15"/>
      <c r="F67" s="84"/>
      <c r="G67" s="100"/>
    </row>
    <row r="68" spans="1:7" s="1" customFormat="1" ht="15.45" customHeight="1">
      <c r="A68" s="27"/>
      <c r="B68" s="27">
        <v>39</v>
      </c>
      <c r="C68" s="28" t="s">
        <v>57</v>
      </c>
      <c r="D68" s="29" t="s">
        <v>21</v>
      </c>
      <c r="E68" s="30">
        <v>2000</v>
      </c>
      <c r="F68" s="85">
        <v>21.85</v>
      </c>
      <c r="G68" s="78">
        <v>1</v>
      </c>
    </row>
    <row r="69" spans="1:7" s="1" customFormat="1" ht="15" customHeight="1">
      <c r="A69" s="19"/>
      <c r="B69" s="19">
        <v>41</v>
      </c>
      <c r="C69" s="29" t="s">
        <v>52</v>
      </c>
      <c r="D69" s="29" t="s">
        <v>53</v>
      </c>
      <c r="E69" s="30">
        <v>1999</v>
      </c>
      <c r="F69" s="85">
        <v>22.15</v>
      </c>
      <c r="G69" s="78">
        <v>2</v>
      </c>
    </row>
    <row r="70" spans="1:7" s="1" customFormat="1" ht="15" customHeight="1">
      <c r="A70" s="19"/>
      <c r="B70" s="19">
        <v>38</v>
      </c>
      <c r="C70" s="29" t="s">
        <v>59</v>
      </c>
      <c r="D70" s="29" t="s">
        <v>29</v>
      </c>
      <c r="E70" s="30">
        <v>1999</v>
      </c>
      <c r="F70" s="85">
        <v>22.41</v>
      </c>
      <c r="G70" s="78">
        <v>3</v>
      </c>
    </row>
    <row r="71" spans="1:7" s="1" customFormat="1" ht="15" customHeight="1">
      <c r="A71" s="19"/>
      <c r="B71" s="19">
        <v>37</v>
      </c>
      <c r="C71" s="29" t="s">
        <v>58</v>
      </c>
      <c r="D71" s="29" t="s">
        <v>29</v>
      </c>
      <c r="E71" s="30">
        <v>2002</v>
      </c>
      <c r="F71" s="85">
        <v>23.05</v>
      </c>
      <c r="G71" s="78">
        <v>4</v>
      </c>
    </row>
    <row r="72" spans="1:7" s="1" customFormat="1" ht="15" customHeight="1">
      <c r="A72" s="19"/>
      <c r="B72" s="19">
        <v>36</v>
      </c>
      <c r="C72" s="29" t="s">
        <v>60</v>
      </c>
      <c r="D72" s="29" t="s">
        <v>28</v>
      </c>
      <c r="E72" s="30">
        <v>2003</v>
      </c>
      <c r="F72" s="85">
        <v>23.2</v>
      </c>
      <c r="G72" s="78">
        <v>5</v>
      </c>
    </row>
    <row r="73" spans="1:7" s="1" customFormat="1" ht="15" customHeight="1">
      <c r="A73" s="19"/>
      <c r="B73" s="19">
        <v>34</v>
      </c>
      <c r="C73" s="29" t="s">
        <v>55</v>
      </c>
      <c r="D73" s="29" t="s">
        <v>56</v>
      </c>
      <c r="E73" s="30">
        <v>2002</v>
      </c>
      <c r="F73" s="85">
        <v>23.68</v>
      </c>
      <c r="G73" s="78">
        <v>6</v>
      </c>
    </row>
    <row r="74" spans="1:7" s="1" customFormat="1" ht="15" customHeight="1">
      <c r="A74" s="19"/>
      <c r="B74" s="19">
        <v>42</v>
      </c>
      <c r="C74" s="29" t="s">
        <v>79</v>
      </c>
      <c r="D74" s="29" t="s">
        <v>68</v>
      </c>
      <c r="E74" s="30">
        <v>2003</v>
      </c>
      <c r="F74" s="85">
        <v>24.05</v>
      </c>
      <c r="G74" s="78">
        <v>7</v>
      </c>
    </row>
    <row r="75" spans="1:7" s="1" customFormat="1" ht="15" customHeight="1">
      <c r="A75" s="19"/>
      <c r="B75" s="19">
        <v>35</v>
      </c>
      <c r="C75" s="29" t="s">
        <v>61</v>
      </c>
      <c r="D75" s="29" t="s">
        <v>28</v>
      </c>
      <c r="E75" s="30">
        <v>2003</v>
      </c>
      <c r="F75" s="85">
        <v>26.52</v>
      </c>
      <c r="G75" s="78">
        <v>8</v>
      </c>
    </row>
    <row r="76" spans="1:7" s="1" customFormat="1" ht="13.5" customHeight="1" thickBot="1">
      <c r="A76" s="49"/>
      <c r="B76" s="48"/>
      <c r="C76" s="49"/>
      <c r="D76" s="50"/>
      <c r="E76" s="46"/>
      <c r="F76" s="90"/>
      <c r="G76" s="80"/>
    </row>
    <row r="77" spans="1:7" s="1" customFormat="1" ht="15.75" customHeight="1" thickBot="1">
      <c r="A77" s="127" t="s">
        <v>62</v>
      </c>
      <c r="B77" s="167"/>
      <c r="C77" s="168"/>
      <c r="D77" s="52"/>
      <c r="E77" s="15"/>
      <c r="F77" s="91"/>
      <c r="G77" s="94"/>
    </row>
    <row r="78" spans="1:7" s="1" customFormat="1" ht="15.45" customHeight="1">
      <c r="A78" s="27"/>
      <c r="B78" s="27">
        <v>43</v>
      </c>
      <c r="C78" s="1" t="str">
        <f>IFERROR(VLOOKUP($B78,#REF!,2,0),"")</f>
        <v/>
      </c>
      <c r="D78" s="29" t="s">
        <v>67</v>
      </c>
      <c r="E78" s="1" t="str">
        <f>IFERROR(VLOOKUP($B78,#REF!,5,0),"")</f>
        <v/>
      </c>
      <c r="F78" s="85">
        <v>23.21</v>
      </c>
      <c r="G78" s="78">
        <v>1</v>
      </c>
    </row>
    <row r="79" spans="1:7" s="1" customFormat="1" ht="12.75" customHeight="1">
      <c r="A79" s="19"/>
      <c r="B79" s="19"/>
      <c r="C79" s="33"/>
      <c r="D79" s="33"/>
      <c r="E79" s="19"/>
      <c r="F79" s="85"/>
      <c r="G79" s="78"/>
    </row>
    <row r="80" spans="1:7" s="1" customFormat="1" ht="13.5" customHeight="1" thickBot="1">
      <c r="A80" s="48"/>
      <c r="B80" s="48"/>
      <c r="C80" s="49"/>
      <c r="D80" s="50"/>
      <c r="E80" s="46"/>
      <c r="F80" s="90"/>
      <c r="G80" s="80"/>
    </row>
    <row r="81" spans="1:7" s="1" customFormat="1" ht="15.75" customHeight="1" thickBot="1">
      <c r="A81" s="121" t="s">
        <v>64</v>
      </c>
      <c r="B81" s="122"/>
      <c r="C81" s="123"/>
      <c r="D81" s="14"/>
      <c r="E81" s="15"/>
      <c r="F81" s="84"/>
      <c r="G81" s="100"/>
    </row>
    <row r="82" spans="1:7" s="1" customFormat="1" ht="15" customHeight="1">
      <c r="A82" s="19"/>
      <c r="B82" s="19">
        <v>45</v>
      </c>
      <c r="C82" s="29" t="s">
        <v>66</v>
      </c>
      <c r="D82" s="29" t="s">
        <v>28</v>
      </c>
      <c r="E82" s="30">
        <v>1991</v>
      </c>
      <c r="F82" s="85">
        <v>23.36</v>
      </c>
      <c r="G82" s="78">
        <v>1</v>
      </c>
    </row>
    <row r="83" spans="1:7" s="1" customFormat="1" ht="15" customHeight="1">
      <c r="A83" s="19"/>
      <c r="B83" s="19"/>
      <c r="C83" s="29"/>
      <c r="D83" s="29"/>
      <c r="E83" s="30"/>
      <c r="F83" s="85"/>
      <c r="G83" s="78"/>
    </row>
    <row r="84" spans="1:7" s="1" customFormat="1" ht="15" customHeight="1" thickBot="1">
      <c r="A84" s="19"/>
      <c r="B84" s="19"/>
      <c r="C84" s="29"/>
      <c r="D84" s="29"/>
      <c r="E84" s="30"/>
      <c r="F84" s="85"/>
      <c r="G84" s="78"/>
    </row>
    <row r="85" spans="1:7" s="1" customFormat="1" ht="15.75" customHeight="1" thickBot="1">
      <c r="A85" s="121" t="s">
        <v>119</v>
      </c>
      <c r="B85" s="122"/>
      <c r="C85" s="123"/>
      <c r="D85" s="14"/>
      <c r="E85" s="15"/>
      <c r="F85" s="84"/>
      <c r="G85" s="100"/>
    </row>
    <row r="86" spans="1:7" s="1" customFormat="1" ht="15.45" customHeight="1">
      <c r="A86" s="55"/>
      <c r="B86" s="55">
        <v>3</v>
      </c>
      <c r="C86" s="57" t="s">
        <v>99</v>
      </c>
      <c r="D86" s="29" t="s">
        <v>88</v>
      </c>
      <c r="E86" s="30">
        <v>2011</v>
      </c>
      <c r="F86" s="85" t="s">
        <v>117</v>
      </c>
      <c r="G86" s="78"/>
    </row>
    <row r="87" spans="1:7" s="1" customFormat="1" ht="15.45" customHeight="1">
      <c r="A87" s="74"/>
      <c r="B87" s="74"/>
      <c r="C87" s="57"/>
      <c r="D87" s="29"/>
      <c r="E87" s="30"/>
      <c r="F87" s="85"/>
      <c r="G87" s="78"/>
    </row>
    <row r="88" spans="1:7" s="1" customFormat="1" ht="15.45" customHeight="1" thickBot="1">
      <c r="A88" s="74"/>
      <c r="B88" s="74"/>
      <c r="C88" s="57"/>
      <c r="D88" s="29"/>
      <c r="E88" s="30"/>
      <c r="F88" s="85"/>
      <c r="G88" s="78"/>
    </row>
    <row r="89" spans="1:7" s="1" customFormat="1" ht="15.75" customHeight="1" thickBot="1">
      <c r="A89" s="121" t="s">
        <v>120</v>
      </c>
      <c r="B89" s="122"/>
      <c r="C89" s="123"/>
      <c r="D89" s="14"/>
      <c r="E89" s="15"/>
      <c r="F89" s="84"/>
      <c r="G89" s="100"/>
    </row>
    <row r="90" spans="1:7" s="1" customFormat="1" ht="15.45" customHeight="1">
      <c r="A90" s="74"/>
      <c r="B90" s="74">
        <v>5</v>
      </c>
      <c r="C90" s="57" t="s">
        <v>71</v>
      </c>
      <c r="D90" s="29" t="s">
        <v>87</v>
      </c>
      <c r="E90" s="30">
        <v>2010</v>
      </c>
      <c r="F90" s="85" t="s">
        <v>112</v>
      </c>
      <c r="G90" s="78"/>
    </row>
    <row r="91" spans="1:7" s="1" customFormat="1" ht="15" customHeight="1">
      <c r="A91" s="56"/>
      <c r="B91" s="56">
        <v>6</v>
      </c>
      <c r="C91" s="57" t="s">
        <v>19</v>
      </c>
      <c r="D91" s="29" t="s">
        <v>85</v>
      </c>
      <c r="E91" s="30">
        <v>2010</v>
      </c>
      <c r="F91" s="85" t="s">
        <v>112</v>
      </c>
      <c r="G91" s="78"/>
    </row>
    <row r="92" spans="1:7" s="1" customFormat="1" ht="15" customHeight="1">
      <c r="A92" s="19"/>
      <c r="B92" s="19">
        <v>13</v>
      </c>
      <c r="C92" s="29" t="s">
        <v>73</v>
      </c>
      <c r="D92" s="29" t="s">
        <v>70</v>
      </c>
      <c r="E92" s="30">
        <v>2009</v>
      </c>
      <c r="F92" s="85" t="s">
        <v>112</v>
      </c>
      <c r="G92" s="78"/>
    </row>
    <row r="93" spans="1:7" s="1" customFormat="1" ht="15" customHeight="1">
      <c r="A93" s="19"/>
      <c r="B93" s="19">
        <v>14</v>
      </c>
      <c r="C93" s="29" t="s">
        <v>93</v>
      </c>
      <c r="D93" s="29" t="s">
        <v>86</v>
      </c>
      <c r="E93" s="30">
        <v>2006</v>
      </c>
      <c r="F93" s="85" t="s">
        <v>112</v>
      </c>
      <c r="G93" s="78"/>
    </row>
    <row r="94" spans="1:7" s="1" customFormat="1" ht="15" customHeight="1">
      <c r="A94" s="19"/>
      <c r="B94" s="19">
        <v>16</v>
      </c>
      <c r="C94" s="29" t="s">
        <v>92</v>
      </c>
      <c r="D94" s="29" t="s">
        <v>85</v>
      </c>
      <c r="E94" s="30">
        <v>2007</v>
      </c>
      <c r="F94" s="85" t="s">
        <v>112</v>
      </c>
      <c r="G94" s="78"/>
    </row>
    <row r="95" spans="1:7" s="1" customFormat="1" ht="15" customHeight="1">
      <c r="A95" s="19"/>
      <c r="B95" s="19">
        <v>19</v>
      </c>
      <c r="C95" s="29" t="s">
        <v>30</v>
      </c>
      <c r="D95" s="29" t="s">
        <v>45</v>
      </c>
      <c r="E95" s="30">
        <v>2006</v>
      </c>
      <c r="F95" s="85" t="s">
        <v>112</v>
      </c>
      <c r="G95" s="78"/>
    </row>
    <row r="96" spans="1:7" s="1" customFormat="1" ht="15" customHeight="1">
      <c r="A96" s="19"/>
      <c r="B96" s="19">
        <v>28</v>
      </c>
      <c r="C96" s="29" t="s">
        <v>41</v>
      </c>
      <c r="D96" s="29" t="s">
        <v>42</v>
      </c>
      <c r="E96" s="30">
        <v>2005</v>
      </c>
      <c r="F96" s="85" t="s">
        <v>112</v>
      </c>
      <c r="G96" s="78"/>
    </row>
    <row r="97" spans="1:7" s="1" customFormat="1" ht="15" customHeight="1">
      <c r="A97" s="19"/>
      <c r="B97" s="19">
        <v>40</v>
      </c>
      <c r="C97" s="29" t="s">
        <v>54</v>
      </c>
      <c r="D97" s="29" t="s">
        <v>29</v>
      </c>
      <c r="E97" s="30">
        <v>2002</v>
      </c>
      <c r="F97" s="85" t="s">
        <v>112</v>
      </c>
      <c r="G97" s="78"/>
    </row>
  </sheetData>
  <sortState xmlns:xlrd2="http://schemas.microsoft.com/office/spreadsheetml/2017/richdata2" ref="B68:F75">
    <sortCondition ref="F68:F75"/>
  </sortState>
  <mergeCells count="32">
    <mergeCell ref="A85:C85"/>
    <mergeCell ref="A89:C89"/>
    <mergeCell ref="A53:C53"/>
    <mergeCell ref="A58:C58"/>
    <mergeCell ref="A62:C62"/>
    <mergeCell ref="A67:C67"/>
    <mergeCell ref="A77:C77"/>
    <mergeCell ref="A81:C81"/>
    <mergeCell ref="A47:C47"/>
    <mergeCell ref="A11:C11"/>
    <mergeCell ref="D11:G11"/>
    <mergeCell ref="A12:C12"/>
    <mergeCell ref="D12:G12"/>
    <mergeCell ref="A13:G13"/>
    <mergeCell ref="A16:C16"/>
    <mergeCell ref="A19:C19"/>
    <mergeCell ref="A22:C22"/>
    <mergeCell ref="A26:C26"/>
    <mergeCell ref="A30:C30"/>
    <mergeCell ref="A38:C38"/>
    <mergeCell ref="A6:C6"/>
    <mergeCell ref="D6:G6"/>
    <mergeCell ref="A7:C7"/>
    <mergeCell ref="D7:G7"/>
    <mergeCell ref="A8:C8"/>
    <mergeCell ref="D8:G8"/>
    <mergeCell ref="A1:G1"/>
    <mergeCell ref="A2:G2"/>
    <mergeCell ref="A3:G3"/>
    <mergeCell ref="A4:G4"/>
    <mergeCell ref="A5:C5"/>
    <mergeCell ref="D5:G5"/>
  </mergeCells>
  <pageMargins left="0.70866141732283472" right="0.70866141732283472" top="0.78740157480314965" bottom="0.78740157480314965" header="0.31496062992125984" footer="0.31496062992125984"/>
  <pageSetup paperSize="9" scale="67" orientation="portrait" r:id="rId1"/>
  <rowBreaks count="1" manualBreakCount="1">
    <brk id="52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5B535-8CDE-4545-96CB-D0F4F4940195}">
  <dimension ref="A1:IV102"/>
  <sheetViews>
    <sheetView topLeftCell="A94" zoomScale="89" zoomScaleNormal="89" workbookViewId="0">
      <selection activeCell="J85" sqref="J85"/>
    </sheetView>
  </sheetViews>
  <sheetFormatPr defaultColWidth="8.77734375" defaultRowHeight="12.75" customHeight="1"/>
  <cols>
    <col min="1" max="1" width="7" style="1" customWidth="1"/>
    <col min="2" max="2" width="7.6640625" style="1" customWidth="1"/>
    <col min="3" max="3" width="25.33203125" style="1" customWidth="1"/>
    <col min="4" max="4" width="44.109375" style="1" customWidth="1"/>
    <col min="5" max="5" width="7.44140625" style="1" customWidth="1"/>
    <col min="6" max="8" width="10.6640625" style="93" customWidth="1"/>
    <col min="9" max="9" width="8.21875" style="97" customWidth="1"/>
    <col min="10" max="10" width="8.88671875" style="1" customWidth="1"/>
    <col min="11" max="12" width="18.77734375" style="1" bestFit="1" customWidth="1"/>
    <col min="13" max="13" width="10.21875" style="1" customWidth="1"/>
    <col min="14" max="256" width="8.88671875" style="1" customWidth="1"/>
  </cols>
  <sheetData>
    <row r="1" spans="1:10" ht="56.25" customHeight="1">
      <c r="A1" s="135"/>
      <c r="B1" s="131"/>
      <c r="C1" s="131"/>
      <c r="D1" s="135"/>
      <c r="E1" s="131"/>
      <c r="F1" s="131"/>
      <c r="G1" s="131"/>
      <c r="H1" s="131"/>
      <c r="I1" s="131"/>
    </row>
    <row r="2" spans="1:10" ht="18.75" customHeight="1" thickBot="1">
      <c r="A2" s="116" t="s">
        <v>127</v>
      </c>
      <c r="B2" s="117"/>
      <c r="C2" s="117"/>
      <c r="D2" s="117"/>
      <c r="E2" s="117"/>
      <c r="F2" s="117"/>
      <c r="G2" s="117"/>
      <c r="H2" s="117"/>
      <c r="I2" s="117"/>
    </row>
    <row r="3" spans="1:10" ht="30" customHeight="1" thickBot="1">
      <c r="A3" s="118" t="s">
        <v>0</v>
      </c>
      <c r="B3" s="119"/>
      <c r="C3" s="119"/>
      <c r="D3" s="119"/>
      <c r="E3" s="119"/>
      <c r="F3" s="119"/>
      <c r="G3" s="119"/>
      <c r="H3" s="119"/>
      <c r="I3" s="120"/>
    </row>
    <row r="4" spans="1:10" ht="11.25" customHeight="1">
      <c r="A4" s="136"/>
      <c r="B4" s="137"/>
      <c r="C4" s="137"/>
      <c r="D4" s="138"/>
      <c r="E4" s="137"/>
      <c r="F4" s="137"/>
      <c r="G4" s="137"/>
      <c r="H4" s="137"/>
      <c r="I4" s="137"/>
    </row>
    <row r="5" spans="1:10" ht="13.5" customHeight="1">
      <c r="A5" s="139" t="s">
        <v>1</v>
      </c>
      <c r="B5" s="140"/>
      <c r="C5" s="140"/>
      <c r="D5" s="141" t="s">
        <v>123</v>
      </c>
      <c r="E5" s="142"/>
      <c r="F5" s="142"/>
      <c r="G5" s="142"/>
      <c r="H5" s="142"/>
      <c r="I5" s="142"/>
    </row>
    <row r="6" spans="1:10" ht="15.75" customHeight="1">
      <c r="A6" s="130" t="s">
        <v>2</v>
      </c>
      <c r="B6" s="131"/>
      <c r="C6" s="131"/>
      <c r="D6" s="132" t="s">
        <v>121</v>
      </c>
      <c r="E6" s="131"/>
      <c r="F6" s="131"/>
      <c r="G6" s="131"/>
      <c r="H6" s="131"/>
      <c r="I6" s="131"/>
    </row>
    <row r="7" spans="1:10" ht="15" customHeight="1">
      <c r="A7" s="130" t="s">
        <v>3</v>
      </c>
      <c r="B7" s="131"/>
      <c r="C7" s="131"/>
      <c r="D7" s="132" t="s">
        <v>122</v>
      </c>
      <c r="E7" s="131"/>
      <c r="F7" s="131"/>
      <c r="G7" s="131"/>
      <c r="H7" s="131"/>
      <c r="I7" s="131"/>
    </row>
    <row r="8" spans="1:10" ht="15.75" customHeight="1">
      <c r="A8" s="130" t="s">
        <v>4</v>
      </c>
      <c r="B8" s="131"/>
      <c r="C8" s="131"/>
      <c r="D8" s="132" t="s">
        <v>105</v>
      </c>
      <c r="E8" s="131"/>
      <c r="F8" s="131"/>
      <c r="G8" s="131"/>
      <c r="H8" s="131"/>
      <c r="I8" s="131"/>
    </row>
    <row r="9" spans="1:10" ht="15.75" customHeight="1">
      <c r="A9" s="67" t="s">
        <v>5</v>
      </c>
      <c r="B9" s="59"/>
      <c r="C9" s="59"/>
      <c r="D9" s="68" t="s">
        <v>129</v>
      </c>
      <c r="E9" s="2"/>
      <c r="F9" s="81"/>
      <c r="G9" s="81"/>
      <c r="H9" s="81"/>
      <c r="I9" s="96"/>
    </row>
    <row r="10" spans="1:10" ht="15.75" customHeight="1">
      <c r="A10" s="67" t="s">
        <v>6</v>
      </c>
      <c r="B10" s="59"/>
      <c r="C10" s="59"/>
      <c r="D10" s="75" t="s">
        <v>130</v>
      </c>
      <c r="E10" s="2"/>
      <c r="F10" s="81"/>
      <c r="G10" s="81"/>
      <c r="H10" s="81"/>
      <c r="I10" s="96"/>
    </row>
    <row r="11" spans="1:10" ht="15.75" customHeight="1">
      <c r="A11" s="130" t="s">
        <v>7</v>
      </c>
      <c r="B11" s="131"/>
      <c r="C11" s="131"/>
      <c r="D11" s="132" t="s">
        <v>124</v>
      </c>
      <c r="E11" s="131"/>
      <c r="F11" s="131"/>
      <c r="G11" s="131"/>
      <c r="H11" s="131"/>
      <c r="I11" s="131"/>
    </row>
    <row r="12" spans="1:10" ht="15.75" customHeight="1">
      <c r="A12" s="130" t="s">
        <v>8</v>
      </c>
      <c r="B12" s="131"/>
      <c r="C12" s="131"/>
      <c r="D12" s="132" t="s">
        <v>125</v>
      </c>
      <c r="E12" s="131"/>
      <c r="F12" s="131"/>
      <c r="G12" s="131"/>
      <c r="H12" s="131"/>
      <c r="I12" s="131"/>
    </row>
    <row r="13" spans="1:10" ht="7.95" customHeight="1">
      <c r="A13" s="133"/>
      <c r="B13" s="134"/>
      <c r="C13" s="134"/>
      <c r="D13" s="133"/>
      <c r="E13" s="134"/>
      <c r="F13" s="134"/>
      <c r="G13" s="134"/>
      <c r="H13" s="134"/>
      <c r="I13" s="134"/>
    </row>
    <row r="14" spans="1:10" ht="14.25" customHeight="1">
      <c r="A14" s="3"/>
      <c r="B14" s="4" t="s">
        <v>9</v>
      </c>
      <c r="C14" s="4" t="s">
        <v>10</v>
      </c>
      <c r="D14" s="5" t="s">
        <v>11</v>
      </c>
      <c r="E14" s="6" t="s">
        <v>12</v>
      </c>
      <c r="F14" s="82" t="s">
        <v>13</v>
      </c>
      <c r="G14" s="82" t="s">
        <v>14</v>
      </c>
      <c r="H14" s="82" t="s">
        <v>128</v>
      </c>
      <c r="I14" s="82" t="s">
        <v>15</v>
      </c>
      <c r="J14" s="98" t="s">
        <v>16</v>
      </c>
    </row>
    <row r="15" spans="1:10" ht="10.5" customHeight="1" thickBot="1">
      <c r="A15" s="8"/>
      <c r="B15" s="9"/>
      <c r="C15" s="10"/>
      <c r="D15" s="11"/>
      <c r="E15" s="12"/>
      <c r="F15" s="83"/>
      <c r="G15" s="83"/>
      <c r="H15" s="83"/>
      <c r="I15" s="99"/>
    </row>
    <row r="16" spans="1:10" ht="15.75" customHeight="1" thickBot="1">
      <c r="A16" s="121" t="s">
        <v>17</v>
      </c>
      <c r="B16" s="124"/>
      <c r="C16" s="125"/>
      <c r="D16" s="14"/>
      <c r="E16" s="15"/>
      <c r="F16" s="84"/>
      <c r="G16" s="84"/>
      <c r="H16" s="84"/>
      <c r="I16" s="100"/>
    </row>
    <row r="17" spans="1:13" ht="15.45" customHeight="1">
      <c r="A17" s="17"/>
      <c r="B17" s="17">
        <v>1</v>
      </c>
      <c r="C17" s="18" t="s">
        <v>78</v>
      </c>
      <c r="D17" s="18" t="s">
        <v>68</v>
      </c>
      <c r="E17" s="19">
        <v>2005</v>
      </c>
      <c r="F17" s="76">
        <v>20.96</v>
      </c>
      <c r="G17" s="111">
        <v>20.67</v>
      </c>
      <c r="H17" s="111">
        <v>20.65</v>
      </c>
      <c r="I17" s="76">
        <f>SUM(G17:H17)</f>
        <v>41.32</v>
      </c>
      <c r="J17" s="77">
        <v>1</v>
      </c>
      <c r="K17" s="1" t="str">
        <f>IFERROR(VLOOKUP($B17,#REF!,2,0),"")</f>
        <v/>
      </c>
      <c r="L17" s="1" t="str">
        <f>IFERROR(VLOOKUP($B17,#REF!,3,0),"")</f>
        <v/>
      </c>
      <c r="M17" s="1" t="str">
        <f>IFERROR(VLOOKUP($B17,#REF!,5,0),"")</f>
        <v/>
      </c>
    </row>
    <row r="18" spans="1:13" ht="15" customHeight="1">
      <c r="A18" s="21"/>
      <c r="B18" s="21">
        <v>2</v>
      </c>
      <c r="C18" s="18" t="s">
        <v>100</v>
      </c>
      <c r="D18" s="18" t="s">
        <v>69</v>
      </c>
      <c r="E18" s="19">
        <v>2009</v>
      </c>
      <c r="F18" s="111">
        <v>24.78</v>
      </c>
      <c r="G18" s="111">
        <v>25.91</v>
      </c>
      <c r="H18" s="76">
        <v>26.82</v>
      </c>
      <c r="I18" s="76">
        <f>SUM(F18:G18)</f>
        <v>50.69</v>
      </c>
      <c r="J18" s="77">
        <v>2</v>
      </c>
      <c r="K18" s="1" t="str">
        <f>IFERROR(VLOOKUP($B18,#REF!,2,0),"")</f>
        <v/>
      </c>
      <c r="L18" s="1" t="str">
        <f>IFERROR(VLOOKUP($B18,#REF!,3,0),"")</f>
        <v/>
      </c>
      <c r="M18" s="1" t="str">
        <f>IFERROR(VLOOKUP($B18,#REF!,5,0),"")</f>
        <v/>
      </c>
    </row>
    <row r="19" spans="1:13" s="1" customFormat="1" ht="15" customHeight="1">
      <c r="A19" s="20"/>
      <c r="C19" s="18"/>
      <c r="D19" s="18"/>
      <c r="E19" s="19"/>
      <c r="F19" s="76"/>
      <c r="G19" s="76"/>
      <c r="H19" s="76"/>
      <c r="I19" s="77"/>
      <c r="K19" s="1" t="str">
        <f>IFERROR(VLOOKUP($B19,#REF!,2,0),"")</f>
        <v/>
      </c>
      <c r="L19" s="1" t="str">
        <f>IFERROR(VLOOKUP($B19,#REF!,3,0),"")</f>
        <v/>
      </c>
      <c r="M19" s="1" t="str">
        <f>IFERROR(VLOOKUP($B19,#REF!,5,0),"")</f>
        <v/>
      </c>
    </row>
    <row r="20" spans="1:13" ht="14.25" customHeight="1" thickBot="1">
      <c r="A20" s="3"/>
      <c r="B20" s="4" t="s">
        <v>9</v>
      </c>
      <c r="C20" s="4" t="s">
        <v>10</v>
      </c>
      <c r="D20" s="5" t="s">
        <v>11</v>
      </c>
      <c r="E20" s="6" t="s">
        <v>12</v>
      </c>
      <c r="F20" s="82" t="s">
        <v>13</v>
      </c>
      <c r="G20" s="82" t="s">
        <v>14</v>
      </c>
      <c r="H20" s="82" t="s">
        <v>15</v>
      </c>
      <c r="I20" s="98" t="s">
        <v>16</v>
      </c>
    </row>
    <row r="21" spans="1:13" s="1" customFormat="1" ht="15.75" customHeight="1" thickBot="1">
      <c r="A21" s="121" t="s">
        <v>18</v>
      </c>
      <c r="B21" s="124"/>
      <c r="C21" s="125"/>
      <c r="D21" s="14"/>
      <c r="E21" s="15"/>
      <c r="F21" s="84"/>
      <c r="G21" s="84"/>
      <c r="H21" s="84"/>
      <c r="I21" s="100"/>
    </row>
    <row r="22" spans="1:13" s="1" customFormat="1" ht="15.45" customHeight="1">
      <c r="A22" s="74"/>
      <c r="B22" s="21">
        <v>4</v>
      </c>
      <c r="C22" s="57" t="s">
        <v>72</v>
      </c>
      <c r="D22" s="29" t="s">
        <v>69</v>
      </c>
      <c r="E22" s="30">
        <v>2010</v>
      </c>
      <c r="F22" s="85">
        <v>24.14</v>
      </c>
      <c r="G22" s="85">
        <v>22.48</v>
      </c>
      <c r="H22" s="76">
        <f>SUM(F22:G22)</f>
        <v>46.620000000000005</v>
      </c>
      <c r="I22" s="78">
        <v>1</v>
      </c>
    </row>
    <row r="23" spans="1:13" s="1" customFormat="1" ht="15.45" customHeight="1">
      <c r="A23" s="74"/>
      <c r="B23" s="21">
        <v>5</v>
      </c>
      <c r="C23" s="57" t="s">
        <v>71</v>
      </c>
      <c r="D23" s="29" t="s">
        <v>87</v>
      </c>
      <c r="E23" s="30">
        <v>2010</v>
      </c>
      <c r="F23" s="85">
        <v>32.79</v>
      </c>
      <c r="G23" s="85">
        <v>30</v>
      </c>
      <c r="H23" s="76">
        <f>SUM(F23:G23)</f>
        <v>62.79</v>
      </c>
      <c r="I23" s="78">
        <v>2</v>
      </c>
      <c r="K23" s="1" t="str">
        <f>IFERROR(VLOOKUP($B23,#REF!,2,0),"")</f>
        <v/>
      </c>
      <c r="L23" s="1" t="str">
        <f>IFERROR(VLOOKUP($B23,#REF!,3,0),"")</f>
        <v/>
      </c>
      <c r="M23" s="1" t="str">
        <f>IFERROR(VLOOKUP($B23,#REF!,5,0),"")</f>
        <v/>
      </c>
    </row>
    <row r="24" spans="1:13" s="1" customFormat="1" ht="15.45" customHeight="1">
      <c r="A24" s="74"/>
      <c r="B24" s="21">
        <v>3</v>
      </c>
      <c r="C24" s="57" t="s">
        <v>19</v>
      </c>
      <c r="D24" s="29" t="s">
        <v>85</v>
      </c>
      <c r="E24" s="30">
        <v>2010</v>
      </c>
      <c r="F24" s="85">
        <v>34.97</v>
      </c>
      <c r="G24" s="85">
        <v>47.43</v>
      </c>
      <c r="H24" s="76">
        <f>SUM(F24:G24)</f>
        <v>82.4</v>
      </c>
      <c r="I24" s="78">
        <v>3</v>
      </c>
      <c r="K24" s="1" t="str">
        <f>IFERROR(VLOOKUP($B24,#REF!,2,0),"")</f>
        <v/>
      </c>
      <c r="L24" s="1" t="str">
        <f>IFERROR(VLOOKUP($B24,#REF!,3,0),"")</f>
        <v/>
      </c>
      <c r="M24" s="1" t="str">
        <f>IFERROR(VLOOKUP($B24,#REF!,5,0),"")</f>
        <v/>
      </c>
    </row>
    <row r="25" spans="1:13" s="1" customFormat="1" ht="15.45" customHeight="1">
      <c r="A25" s="74"/>
      <c r="B25" s="21"/>
      <c r="C25" s="107"/>
      <c r="D25" s="108"/>
      <c r="E25" s="109"/>
      <c r="F25" s="110"/>
      <c r="G25" s="110"/>
      <c r="H25" s="110"/>
      <c r="I25" s="78"/>
      <c r="K25" s="1" t="str">
        <f>IFERROR(VLOOKUP($B25,#REF!,2,0),"")</f>
        <v/>
      </c>
      <c r="L25" s="1" t="str">
        <f>IFERROR(VLOOKUP($B25,#REF!,3,0),"")</f>
        <v/>
      </c>
      <c r="M25" s="1" t="str">
        <f>IFERROR(VLOOKUP($B25,#REF!,5,0),"")</f>
        <v/>
      </c>
    </row>
    <row r="26" spans="1:13" s="1" customFormat="1" ht="12.75" customHeight="1" thickBot="1">
      <c r="A26" s="22"/>
      <c r="B26" s="23"/>
      <c r="C26" s="23"/>
      <c r="D26" s="24"/>
      <c r="E26" s="25"/>
      <c r="F26" s="86"/>
      <c r="G26" s="86"/>
      <c r="H26" s="86"/>
      <c r="I26" s="101"/>
    </row>
    <row r="27" spans="1:13" s="1" customFormat="1" ht="15.75" customHeight="1" thickBot="1">
      <c r="A27" s="121" t="s">
        <v>20</v>
      </c>
      <c r="B27" s="124"/>
      <c r="C27" s="125"/>
      <c r="D27" s="14"/>
      <c r="E27" s="15"/>
      <c r="F27" s="84"/>
      <c r="G27" s="84"/>
      <c r="H27" s="84"/>
      <c r="I27" s="100"/>
    </row>
    <row r="28" spans="1:13" s="1" customFormat="1" ht="15.45" customHeight="1">
      <c r="A28" s="30"/>
      <c r="B28" s="56"/>
      <c r="C28" s="32"/>
      <c r="D28" s="29"/>
      <c r="E28" s="30"/>
      <c r="F28" s="85"/>
      <c r="G28" s="85"/>
      <c r="H28" s="85"/>
      <c r="I28" s="78"/>
      <c r="K28" s="1" t="str">
        <f>IFERROR(VLOOKUP($B28,#REF!,2,0),"")</f>
        <v/>
      </c>
      <c r="L28" s="1" t="str">
        <f>IFERROR(VLOOKUP($B28,#REF!,3,0),"")</f>
        <v/>
      </c>
      <c r="M28" s="1" t="str">
        <f>IFERROR(VLOOKUP($B28,#REF!,5,0),"")</f>
        <v/>
      </c>
    </row>
    <row r="29" spans="1:13" s="1" customFormat="1" ht="15" customHeight="1">
      <c r="A29" s="19"/>
      <c r="B29" s="19"/>
      <c r="C29" s="29"/>
      <c r="D29" s="29"/>
      <c r="E29" s="30"/>
      <c r="F29" s="85"/>
      <c r="G29" s="85"/>
      <c r="H29" s="85"/>
      <c r="I29" s="78"/>
      <c r="K29" s="1" t="str">
        <f>IFERROR(VLOOKUP($B29,#REF!,2,0),"")</f>
        <v/>
      </c>
      <c r="L29" s="1" t="str">
        <f>IFERROR(VLOOKUP($B29,#REF!,3,0),"")</f>
        <v/>
      </c>
      <c r="M29" s="1" t="str">
        <f>IFERROR(VLOOKUP($B29,#REF!,5,0),"")</f>
        <v/>
      </c>
    </row>
    <row r="30" spans="1:13" s="1" customFormat="1" ht="12.75" customHeight="1" thickBot="1">
      <c r="A30" s="22"/>
      <c r="B30" s="23"/>
      <c r="C30" s="23"/>
      <c r="D30" s="24"/>
      <c r="E30" s="25"/>
      <c r="F30" s="86"/>
      <c r="G30" s="86"/>
      <c r="H30" s="86"/>
      <c r="I30" s="101"/>
    </row>
    <row r="31" spans="1:13" s="1" customFormat="1" ht="15.75" customHeight="1" thickBot="1">
      <c r="A31" s="121" t="s">
        <v>22</v>
      </c>
      <c r="B31" s="124"/>
      <c r="C31" s="125"/>
      <c r="D31" s="14"/>
      <c r="E31" s="15"/>
      <c r="F31" s="84"/>
      <c r="G31" s="84"/>
      <c r="H31" s="84"/>
      <c r="I31" s="100"/>
    </row>
    <row r="32" spans="1:13" s="1" customFormat="1" ht="15" customHeight="1">
      <c r="A32" s="27"/>
      <c r="B32" s="55">
        <v>7</v>
      </c>
      <c r="C32" s="28" t="s">
        <v>23</v>
      </c>
      <c r="D32" s="29" t="s">
        <v>67</v>
      </c>
      <c r="E32" s="30">
        <v>2009</v>
      </c>
      <c r="F32" s="85">
        <v>21.09</v>
      </c>
      <c r="G32" s="85">
        <v>19.649999999999999</v>
      </c>
      <c r="H32" s="76">
        <f>SUM(F32:G32)</f>
        <v>40.739999999999995</v>
      </c>
      <c r="I32" s="78">
        <v>1</v>
      </c>
      <c r="K32" s="1" t="s">
        <v>118</v>
      </c>
      <c r="L32" s="1" t="s">
        <v>118</v>
      </c>
      <c r="M32" s="1" t="s">
        <v>118</v>
      </c>
    </row>
    <row r="33" spans="1:13" s="1" customFormat="1" ht="15.45" customHeight="1">
      <c r="A33" s="104"/>
      <c r="B33" s="74">
        <v>8</v>
      </c>
      <c r="C33" s="105" t="s">
        <v>24</v>
      </c>
      <c r="D33" s="29" t="s">
        <v>25</v>
      </c>
      <c r="E33" s="30">
        <v>2009</v>
      </c>
      <c r="F33" s="85">
        <v>21.74</v>
      </c>
      <c r="G33" s="85">
        <v>26.64</v>
      </c>
      <c r="H33" s="76">
        <f>SUM(F33:G33)</f>
        <v>48.379999999999995</v>
      </c>
      <c r="I33" s="78">
        <v>2</v>
      </c>
      <c r="K33" s="1" t="s">
        <v>118</v>
      </c>
      <c r="L33" s="1" t="s">
        <v>118</v>
      </c>
      <c r="M33" s="1" t="s">
        <v>118</v>
      </c>
    </row>
    <row r="34" spans="1:13" s="1" customFormat="1" ht="15" customHeight="1">
      <c r="A34" s="19"/>
      <c r="B34" s="19"/>
      <c r="C34" s="29"/>
      <c r="D34" s="29"/>
      <c r="E34" s="30"/>
      <c r="F34" s="85"/>
      <c r="G34" s="85"/>
      <c r="H34" s="85"/>
      <c r="I34" s="78"/>
    </row>
    <row r="35" spans="1:13" s="1" customFormat="1" ht="13.5" customHeight="1" thickBot="1">
      <c r="A35" s="22"/>
      <c r="B35" s="23"/>
      <c r="C35" s="23"/>
      <c r="D35" s="24"/>
      <c r="E35" s="25"/>
      <c r="F35" s="86"/>
      <c r="G35" s="86"/>
      <c r="H35" s="86"/>
      <c r="I35" s="101"/>
    </row>
    <row r="36" spans="1:13" s="1" customFormat="1" ht="15.75" customHeight="1" thickBot="1">
      <c r="A36" s="121" t="s">
        <v>26</v>
      </c>
      <c r="B36" s="124"/>
      <c r="C36" s="125"/>
      <c r="D36" s="14"/>
      <c r="E36" s="15"/>
      <c r="F36" s="84"/>
      <c r="G36" s="84"/>
      <c r="H36" s="84"/>
      <c r="I36" s="100"/>
    </row>
    <row r="37" spans="1:13" s="1" customFormat="1" ht="15.45" customHeight="1">
      <c r="A37" s="27"/>
      <c r="B37" s="27">
        <v>9</v>
      </c>
      <c r="C37" s="28" t="s">
        <v>95</v>
      </c>
      <c r="D37" s="29" t="s">
        <v>70</v>
      </c>
      <c r="E37" s="30">
        <v>2009</v>
      </c>
      <c r="F37" s="85">
        <v>20.22</v>
      </c>
      <c r="G37" s="85">
        <v>19.47</v>
      </c>
      <c r="H37" s="76">
        <f>SUM(F37:G37)</f>
        <v>39.69</v>
      </c>
      <c r="I37" s="78">
        <v>1</v>
      </c>
      <c r="K37" s="1" t="str">
        <f>IFERROR(VLOOKUP($B37,#REF!,2,0),"")</f>
        <v/>
      </c>
      <c r="L37" s="1" t="str">
        <f>IFERROR(VLOOKUP($B37,#REF!,3,0),"")</f>
        <v/>
      </c>
      <c r="M37" s="1" t="str">
        <f>IFERROR(VLOOKUP($B37,#REF!,5,0),"")</f>
        <v/>
      </c>
    </row>
    <row r="38" spans="1:13" s="1" customFormat="1" ht="15" customHeight="1">
      <c r="A38" s="19"/>
      <c r="B38" s="19">
        <v>11</v>
      </c>
      <c r="C38" s="29" t="s">
        <v>97</v>
      </c>
      <c r="D38" s="29" t="s">
        <v>85</v>
      </c>
      <c r="E38" s="30">
        <v>2008</v>
      </c>
      <c r="F38" s="85">
        <v>21.24</v>
      </c>
      <c r="G38" s="85">
        <v>20.239999999999998</v>
      </c>
      <c r="H38" s="76">
        <f>SUM(F38:G38)</f>
        <v>41.48</v>
      </c>
      <c r="I38" s="78">
        <v>2</v>
      </c>
      <c r="K38" s="1" t="str">
        <f>IFERROR(VLOOKUP($B38,#REF!,2,0),"")</f>
        <v/>
      </c>
      <c r="L38" s="1" t="str">
        <f>IFERROR(VLOOKUP($B38,#REF!,3,0),"")</f>
        <v/>
      </c>
      <c r="M38" s="1" t="str">
        <f>IFERROR(VLOOKUP($B38,#REF!,5,0),"")</f>
        <v/>
      </c>
    </row>
    <row r="39" spans="1:13" s="1" customFormat="1" ht="15" customHeight="1">
      <c r="A39" s="19"/>
      <c r="B39" s="19">
        <v>12</v>
      </c>
      <c r="C39" s="29" t="s">
        <v>73</v>
      </c>
      <c r="D39" s="29" t="s">
        <v>70</v>
      </c>
      <c r="E39" s="30">
        <v>2009</v>
      </c>
      <c r="F39" s="85">
        <v>24.01</v>
      </c>
      <c r="G39" s="85">
        <v>23.55</v>
      </c>
      <c r="H39" s="76">
        <f>SUM(F39:G39)</f>
        <v>47.56</v>
      </c>
      <c r="I39" s="78">
        <v>3</v>
      </c>
      <c r="K39" s="1" t="str">
        <f>IFERROR(VLOOKUP($B39,#REF!,2,0),"")</f>
        <v/>
      </c>
      <c r="L39" s="1" t="str">
        <f>IFERROR(VLOOKUP($B39,#REF!,3,0),"")</f>
        <v/>
      </c>
      <c r="M39" s="1" t="str">
        <f>IFERROR(VLOOKUP($B39,#REF!,5,0),"")</f>
        <v/>
      </c>
    </row>
    <row r="40" spans="1:13" s="1" customFormat="1" ht="13.5" customHeight="1" thickBot="1">
      <c r="A40" s="22"/>
      <c r="B40" s="23"/>
      <c r="C40" s="35"/>
      <c r="D40" s="24"/>
      <c r="E40" s="25"/>
      <c r="F40" s="86"/>
      <c r="G40" s="86"/>
      <c r="H40" s="86"/>
      <c r="I40" s="101"/>
    </row>
    <row r="41" spans="1:13" s="1" customFormat="1" ht="15.75" customHeight="1" thickBot="1">
      <c r="A41" s="121" t="s">
        <v>27</v>
      </c>
      <c r="B41" s="124"/>
      <c r="C41" s="126"/>
      <c r="D41" s="14"/>
      <c r="E41" s="15"/>
      <c r="F41" s="84"/>
      <c r="G41" s="84"/>
      <c r="H41" s="84"/>
      <c r="I41" s="100"/>
    </row>
    <row r="42" spans="1:13" s="1" customFormat="1" ht="15.45" customHeight="1">
      <c r="A42" s="27"/>
      <c r="B42" s="27">
        <v>21</v>
      </c>
      <c r="C42" s="29" t="s">
        <v>77</v>
      </c>
      <c r="D42" s="29" t="s">
        <v>25</v>
      </c>
      <c r="E42" s="30">
        <v>2006</v>
      </c>
      <c r="F42" s="85">
        <v>20.09</v>
      </c>
      <c r="G42" s="85">
        <v>18.89</v>
      </c>
      <c r="H42" s="76">
        <f>SUM(F42:G42)</f>
        <v>38.980000000000004</v>
      </c>
      <c r="I42" s="78">
        <v>1</v>
      </c>
      <c r="K42" s="1" t="str">
        <f>IFERROR(VLOOKUP($B42,#REF!,2,0),"")</f>
        <v/>
      </c>
      <c r="L42" s="1" t="str">
        <f>IFERROR(VLOOKUP($B42,#REF!,3,0),"")</f>
        <v/>
      </c>
      <c r="M42" s="1" t="str">
        <f>IFERROR(VLOOKUP($B42,#REF!,5,0),"")</f>
        <v/>
      </c>
    </row>
    <row r="43" spans="1:13" s="1" customFormat="1" ht="15" customHeight="1">
      <c r="A43" s="19"/>
      <c r="B43" s="19">
        <v>15</v>
      </c>
      <c r="C43" s="29" t="s">
        <v>75</v>
      </c>
      <c r="D43" s="29" t="s">
        <v>25</v>
      </c>
      <c r="E43" s="30">
        <v>2006</v>
      </c>
      <c r="F43" s="85">
        <v>22.23</v>
      </c>
      <c r="G43" s="85">
        <v>21.49</v>
      </c>
      <c r="H43" s="76">
        <f>SUM(F43:G43)</f>
        <v>43.72</v>
      </c>
      <c r="I43" s="78">
        <v>2</v>
      </c>
      <c r="K43" s="1" t="str">
        <f>IFERROR(VLOOKUP($B43,#REF!,2,0),"")</f>
        <v/>
      </c>
      <c r="L43" s="1" t="str">
        <f>IFERROR(VLOOKUP($B43,#REF!,3,0),"")</f>
        <v/>
      </c>
      <c r="M43" s="1" t="str">
        <f>IFERROR(VLOOKUP($B43,#REF!,5,0),"")</f>
        <v/>
      </c>
    </row>
    <row r="44" spans="1:13" s="1" customFormat="1" ht="15" customHeight="1">
      <c r="A44" s="19"/>
      <c r="B44" s="19">
        <v>14</v>
      </c>
      <c r="C44" s="29" t="s">
        <v>76</v>
      </c>
      <c r="D44" s="29" t="s">
        <v>89</v>
      </c>
      <c r="E44" s="30">
        <v>2006</v>
      </c>
      <c r="F44" s="85">
        <v>18.600000000000001</v>
      </c>
      <c r="G44" s="85">
        <v>35.29</v>
      </c>
      <c r="H44" s="76">
        <f>SUM(F44:G44)</f>
        <v>53.89</v>
      </c>
      <c r="I44" s="78">
        <v>3</v>
      </c>
      <c r="K44" s="1" t="str">
        <f>IFERROR(VLOOKUP($B44,#REF!,2,0),"")</f>
        <v/>
      </c>
      <c r="L44" s="1" t="str">
        <f>IFERROR(VLOOKUP($B44,#REF!,3,0),"")</f>
        <v/>
      </c>
      <c r="M44" s="1" t="str">
        <f>IFERROR(VLOOKUP($B44,#REF!,5,0),"")</f>
        <v/>
      </c>
    </row>
    <row r="45" spans="1:13" s="1" customFormat="1" ht="15" customHeight="1">
      <c r="A45" s="19"/>
      <c r="B45" s="19">
        <v>19</v>
      </c>
      <c r="C45" s="29" t="s">
        <v>94</v>
      </c>
      <c r="D45" s="29" t="s">
        <v>88</v>
      </c>
      <c r="E45" s="30">
        <v>2007</v>
      </c>
      <c r="F45" s="85">
        <v>26.57</v>
      </c>
      <c r="G45" s="85">
        <v>28.26</v>
      </c>
      <c r="H45" s="76">
        <f>SUM(F45:G45)</f>
        <v>54.83</v>
      </c>
      <c r="I45" s="78">
        <v>4</v>
      </c>
      <c r="K45" s="1" t="str">
        <f>IFERROR(VLOOKUP($B45,#REF!,2,0),"")</f>
        <v/>
      </c>
      <c r="L45" s="1" t="str">
        <f>IFERROR(VLOOKUP($B45,#REF!,3,0),"")</f>
        <v/>
      </c>
      <c r="M45" s="1" t="str">
        <f>IFERROR(VLOOKUP($B45,#REF!,5,0),"")</f>
        <v/>
      </c>
    </row>
    <row r="46" spans="1:13" s="1" customFormat="1" ht="15" customHeight="1">
      <c r="A46" s="19"/>
      <c r="B46" s="19">
        <v>18</v>
      </c>
      <c r="C46" s="29" t="s">
        <v>32</v>
      </c>
      <c r="D46" s="29" t="s">
        <v>45</v>
      </c>
      <c r="E46" s="30">
        <v>2006</v>
      </c>
      <c r="F46" s="85">
        <v>34.35</v>
      </c>
      <c r="G46" s="85">
        <v>30.11</v>
      </c>
      <c r="H46" s="76">
        <f>SUM(F46:G46)</f>
        <v>64.460000000000008</v>
      </c>
      <c r="I46" s="78">
        <v>5</v>
      </c>
      <c r="K46" s="1" t="str">
        <f>IFERROR(VLOOKUP($B46,#REF!,2,0),"")</f>
        <v/>
      </c>
      <c r="L46" s="1" t="str">
        <f>IFERROR(VLOOKUP($B46,#REF!,3,0),"")</f>
        <v/>
      </c>
      <c r="M46" s="1" t="str">
        <f>IFERROR(VLOOKUP($B46,#REF!,5,0),"")</f>
        <v/>
      </c>
    </row>
    <row r="47" spans="1:13" s="1" customFormat="1" ht="12.75" customHeight="1">
      <c r="A47" s="19"/>
      <c r="B47" s="19"/>
      <c r="C47" s="33"/>
      <c r="D47" s="33"/>
      <c r="E47" s="19"/>
      <c r="F47" s="85"/>
      <c r="G47" s="85"/>
      <c r="H47" s="85"/>
      <c r="I47" s="78"/>
    </row>
    <row r="48" spans="1:13" s="1" customFormat="1" ht="15.75" customHeight="1" thickBot="1">
      <c r="A48" s="41"/>
      <c r="B48" s="42"/>
      <c r="C48" s="42"/>
      <c r="D48" s="68"/>
      <c r="E48" s="40"/>
      <c r="F48" s="88"/>
      <c r="G48" s="88"/>
      <c r="H48" s="88"/>
      <c r="I48" s="103"/>
    </row>
    <row r="49" spans="1:13" s="1" customFormat="1" ht="15.75" customHeight="1" thickBot="1">
      <c r="A49" s="121" t="s">
        <v>33</v>
      </c>
      <c r="B49" s="124"/>
      <c r="C49" s="125"/>
      <c r="D49" s="14"/>
      <c r="E49" s="15"/>
      <c r="F49" s="84"/>
      <c r="G49" s="84"/>
      <c r="H49" s="84"/>
      <c r="I49" s="100"/>
    </row>
    <row r="50" spans="1:13" s="1" customFormat="1" ht="15.45" customHeight="1">
      <c r="A50" s="27"/>
      <c r="B50" s="27">
        <v>25</v>
      </c>
      <c r="C50" s="28" t="s">
        <v>34</v>
      </c>
      <c r="D50" s="29" t="s">
        <v>67</v>
      </c>
      <c r="E50" s="30">
        <v>2006</v>
      </c>
      <c r="F50" s="85">
        <v>18.57</v>
      </c>
      <c r="G50" s="85">
        <v>18.149999999999999</v>
      </c>
      <c r="H50" s="76">
        <f>SUM(F50:G50)</f>
        <v>36.72</v>
      </c>
      <c r="I50" s="78">
        <v>1</v>
      </c>
      <c r="K50" s="1" t="str">
        <f>IFERROR(VLOOKUP($B50,#REF!,2,0),"")</f>
        <v/>
      </c>
      <c r="L50" s="1" t="str">
        <f>IFERROR(VLOOKUP($B50,#REF!,3,0),"")</f>
        <v/>
      </c>
      <c r="M50" s="1" t="str">
        <f>IFERROR(VLOOKUP($B50,#REF!,5,0),"")</f>
        <v/>
      </c>
    </row>
    <row r="51" spans="1:13" s="1" customFormat="1" ht="15" customHeight="1">
      <c r="A51" s="19"/>
      <c r="B51" s="19">
        <v>24</v>
      </c>
      <c r="C51" s="29" t="s">
        <v>38</v>
      </c>
      <c r="D51" s="29" t="s">
        <v>31</v>
      </c>
      <c r="E51" s="30">
        <v>2007</v>
      </c>
      <c r="F51" s="85">
        <v>19.79</v>
      </c>
      <c r="G51" s="85">
        <v>18.97</v>
      </c>
      <c r="H51" s="76">
        <f>SUM(F51:G51)</f>
        <v>38.76</v>
      </c>
      <c r="I51" s="78">
        <v>2</v>
      </c>
      <c r="K51" s="1" t="str">
        <f>IFERROR(VLOOKUP($B51,#REF!,2,0),"")</f>
        <v/>
      </c>
      <c r="L51" s="1" t="str">
        <f>IFERROR(VLOOKUP($B51,#REF!,3,0),"")</f>
        <v/>
      </c>
      <c r="M51" s="1" t="str">
        <f>IFERROR(VLOOKUP($B51,#REF!,5,0),"")</f>
        <v/>
      </c>
    </row>
    <row r="52" spans="1:13" s="1" customFormat="1" ht="15" customHeight="1">
      <c r="A52" s="19"/>
      <c r="B52" s="19">
        <v>22</v>
      </c>
      <c r="C52" s="29" t="s">
        <v>35</v>
      </c>
      <c r="D52" s="29" t="s">
        <v>36</v>
      </c>
      <c r="E52" s="30">
        <v>2007</v>
      </c>
      <c r="F52" s="85">
        <v>23.12</v>
      </c>
      <c r="G52" s="85">
        <v>22.92</v>
      </c>
      <c r="H52" s="76">
        <f>SUM(F52:G52)</f>
        <v>46.040000000000006</v>
      </c>
      <c r="I52" s="78">
        <v>3</v>
      </c>
      <c r="K52" s="1" t="str">
        <f>IFERROR(VLOOKUP($B52,#REF!,2,0),"")</f>
        <v/>
      </c>
      <c r="L52" s="1" t="str">
        <f>IFERROR(VLOOKUP($B52,#REF!,3,0),"")</f>
        <v/>
      </c>
      <c r="M52" s="1" t="str">
        <f>IFERROR(VLOOKUP($B52,#REF!,5,0),"")</f>
        <v/>
      </c>
    </row>
    <row r="53" spans="1:13" s="1" customFormat="1" ht="13.5" customHeight="1" thickBot="1">
      <c r="A53" s="43"/>
      <c r="B53" s="43"/>
      <c r="C53" s="44"/>
      <c r="D53" s="45"/>
      <c r="E53" s="46"/>
      <c r="F53" s="89"/>
      <c r="G53" s="89"/>
      <c r="H53" s="89"/>
      <c r="I53" s="79"/>
    </row>
    <row r="54" spans="1:13" s="1" customFormat="1" ht="15.75" customHeight="1" thickBot="1">
      <c r="A54" s="121" t="s">
        <v>39</v>
      </c>
      <c r="B54" s="124"/>
      <c r="C54" s="125"/>
      <c r="D54" s="14"/>
      <c r="E54" s="15"/>
      <c r="F54" s="84"/>
      <c r="G54" s="84"/>
      <c r="H54" s="84"/>
      <c r="I54" s="100"/>
    </row>
    <row r="55" spans="1:13" s="1" customFormat="1" ht="15.45" customHeight="1">
      <c r="A55" s="27"/>
      <c r="B55" s="27">
        <v>28</v>
      </c>
      <c r="C55" s="28" t="s">
        <v>43</v>
      </c>
      <c r="D55" s="29" t="s">
        <v>67</v>
      </c>
      <c r="E55" s="30">
        <v>2004</v>
      </c>
      <c r="F55" s="85">
        <v>19.68</v>
      </c>
      <c r="G55" s="85">
        <v>19.850000000000001</v>
      </c>
      <c r="H55" s="76">
        <f>SUM(F55:G55)</f>
        <v>39.53</v>
      </c>
      <c r="I55" s="78">
        <v>1</v>
      </c>
      <c r="K55" s="1" t="str">
        <f>IFERROR(VLOOKUP($B55,#REF!,2,0),"")</f>
        <v/>
      </c>
      <c r="L55" s="1" t="str">
        <f>IFERROR(VLOOKUP($B55,#REF!,3,0),"")</f>
        <v/>
      </c>
      <c r="M55" s="1" t="str">
        <f>IFERROR(VLOOKUP($B55,#REF!,5,0),"")</f>
        <v/>
      </c>
    </row>
    <row r="56" spans="1:13" s="1" customFormat="1" ht="15" customHeight="1">
      <c r="A56" s="19"/>
      <c r="B56" s="19">
        <v>29</v>
      </c>
      <c r="C56" s="29" t="s">
        <v>44</v>
      </c>
      <c r="D56" s="29" t="s">
        <v>67</v>
      </c>
      <c r="E56" s="30">
        <v>2004</v>
      </c>
      <c r="F56" s="85">
        <v>21.11</v>
      </c>
      <c r="G56" s="85">
        <v>21.91</v>
      </c>
      <c r="H56" s="76">
        <f>SUM(F56:G56)</f>
        <v>43.019999999999996</v>
      </c>
      <c r="I56" s="78">
        <v>2</v>
      </c>
      <c r="K56" s="1" t="str">
        <f>IFERROR(VLOOKUP($B56,#REF!,2,0),"")</f>
        <v/>
      </c>
      <c r="L56" s="1" t="str">
        <f>IFERROR(VLOOKUP($B56,#REF!,3,0),"")</f>
        <v/>
      </c>
      <c r="M56" s="1" t="str">
        <f>IFERROR(VLOOKUP($B56,#REF!,5,0),"")</f>
        <v/>
      </c>
    </row>
    <row r="57" spans="1:13" s="1" customFormat="1" ht="15" customHeight="1">
      <c r="A57" s="19"/>
      <c r="B57" s="19">
        <v>27</v>
      </c>
      <c r="C57" s="29" t="s">
        <v>40</v>
      </c>
      <c r="D57" s="29" t="s">
        <v>31</v>
      </c>
      <c r="E57" s="30">
        <v>2005</v>
      </c>
      <c r="F57" s="85">
        <v>39.19</v>
      </c>
      <c r="G57" s="85">
        <v>19.809999999999999</v>
      </c>
      <c r="H57" s="76">
        <f>SUM(F57:G57)</f>
        <v>59</v>
      </c>
      <c r="I57" s="78">
        <v>3</v>
      </c>
      <c r="K57" s="1" t="str">
        <f>IFERROR(VLOOKUP($B57,#REF!,2,0),"")</f>
        <v/>
      </c>
      <c r="L57" s="1" t="str">
        <f>IFERROR(VLOOKUP($B57,#REF!,3,0),"")</f>
        <v/>
      </c>
      <c r="M57" s="1" t="str">
        <f>IFERROR(VLOOKUP($B57,#REF!,5,0),"")</f>
        <v/>
      </c>
    </row>
    <row r="59" spans="1:13" s="1" customFormat="1" ht="12" customHeight="1" thickBot="1">
      <c r="A59" s="22"/>
      <c r="B59" s="23"/>
      <c r="C59" s="23"/>
      <c r="D59" s="24"/>
      <c r="E59" s="25"/>
      <c r="F59" s="86"/>
      <c r="G59" s="86"/>
      <c r="H59" s="86"/>
      <c r="I59" s="101"/>
    </row>
    <row r="60" spans="1:13" s="1" customFormat="1" ht="15.75" customHeight="1" thickBot="1">
      <c r="A60" s="121" t="s">
        <v>46</v>
      </c>
      <c r="B60" s="124"/>
      <c r="C60" s="125"/>
      <c r="D60" s="14"/>
      <c r="E60" s="15"/>
      <c r="F60" s="84"/>
      <c r="G60" s="84"/>
      <c r="H60" s="84"/>
      <c r="I60" s="100"/>
    </row>
    <row r="61" spans="1:13" s="1" customFormat="1" ht="15" customHeight="1">
      <c r="A61" s="19"/>
      <c r="B61" s="19">
        <v>30</v>
      </c>
      <c r="C61" s="29" t="s">
        <v>47</v>
      </c>
      <c r="D61" s="29" t="s">
        <v>67</v>
      </c>
      <c r="E61" s="30">
        <v>2004</v>
      </c>
      <c r="F61" s="85">
        <v>23.95</v>
      </c>
      <c r="G61" s="85">
        <v>30.06</v>
      </c>
      <c r="H61" s="76">
        <f t="shared" ref="H61" si="0">SUM(F61:G61)</f>
        <v>54.01</v>
      </c>
      <c r="I61" s="78">
        <v>1</v>
      </c>
      <c r="K61" s="1" t="str">
        <f>IFERROR(VLOOKUP($B61,#REF!,2,0),"")</f>
        <v/>
      </c>
      <c r="L61" s="1" t="str">
        <f>IFERROR(VLOOKUP($B61,#REF!,3,0),"")</f>
        <v/>
      </c>
      <c r="M61" s="1" t="str">
        <f>IFERROR(VLOOKUP($B61,#REF!,5,0),"")</f>
        <v/>
      </c>
    </row>
    <row r="62" spans="1:13" s="1" customFormat="1" ht="12.75" customHeight="1">
      <c r="A62" s="19"/>
      <c r="B62" s="19"/>
      <c r="C62" s="33"/>
      <c r="D62" s="33"/>
      <c r="E62" s="19"/>
      <c r="F62" s="85"/>
      <c r="G62" s="85"/>
      <c r="H62" s="85"/>
      <c r="I62" s="78"/>
    </row>
    <row r="63" spans="1:13" s="1" customFormat="1" ht="13.5" customHeight="1" thickBot="1">
      <c r="A63" s="43"/>
      <c r="B63" s="43"/>
      <c r="C63" s="44"/>
      <c r="D63" s="45"/>
      <c r="E63" s="46"/>
      <c r="F63" s="89"/>
      <c r="G63" s="89"/>
      <c r="H63" s="89"/>
      <c r="I63" s="79"/>
    </row>
    <row r="64" spans="1:13" s="1" customFormat="1" ht="15.75" customHeight="1" thickBot="1">
      <c r="A64" s="121" t="s">
        <v>48</v>
      </c>
      <c r="B64" s="124"/>
      <c r="C64" s="125"/>
      <c r="D64" s="14"/>
      <c r="E64" s="15"/>
      <c r="F64" s="84"/>
      <c r="G64" s="84"/>
      <c r="H64" s="84"/>
      <c r="I64" s="100"/>
    </row>
    <row r="65" spans="1:13" s="1" customFormat="1" ht="15" customHeight="1">
      <c r="A65" s="19"/>
      <c r="B65" s="19">
        <v>31</v>
      </c>
      <c r="C65" s="29" t="s">
        <v>49</v>
      </c>
      <c r="D65" s="29" t="s">
        <v>50</v>
      </c>
      <c r="E65" s="30">
        <v>2002</v>
      </c>
      <c r="F65" s="85">
        <v>19.39</v>
      </c>
      <c r="G65" s="85">
        <v>19.23</v>
      </c>
      <c r="H65" s="76">
        <f>SUM(F65:G65)</f>
        <v>38.620000000000005</v>
      </c>
      <c r="I65" s="78">
        <v>1</v>
      </c>
      <c r="K65" s="1" t="str">
        <f>IFERROR(VLOOKUP($B65,#REF!,2,0),"")</f>
        <v/>
      </c>
      <c r="L65" s="1" t="str">
        <f>IFERROR(VLOOKUP($B65,#REF!,3,0),"")</f>
        <v/>
      </c>
      <c r="M65" s="1" t="str">
        <f>IFERROR(VLOOKUP($B65,#REF!,5,0),"")</f>
        <v/>
      </c>
    </row>
    <row r="66" spans="1:13" s="1" customFormat="1" ht="15" customHeight="1">
      <c r="A66" s="19"/>
      <c r="B66" s="19">
        <v>32</v>
      </c>
      <c r="C66" s="29" t="s">
        <v>80</v>
      </c>
      <c r="D66" s="29" t="s">
        <v>29</v>
      </c>
      <c r="E66" s="30">
        <v>2002</v>
      </c>
      <c r="F66" s="85">
        <v>19.46</v>
      </c>
      <c r="G66" s="85">
        <v>19.36</v>
      </c>
      <c r="H66" s="76">
        <f>SUM(F66:G66)</f>
        <v>38.82</v>
      </c>
      <c r="I66" s="78">
        <v>2</v>
      </c>
    </row>
    <row r="67" spans="1:13" s="1" customFormat="1" ht="15" customHeight="1">
      <c r="A67" s="19"/>
      <c r="B67" s="19"/>
      <c r="C67" s="29"/>
      <c r="D67" s="29"/>
      <c r="E67" s="30"/>
      <c r="F67" s="85"/>
      <c r="G67" s="85"/>
      <c r="H67" s="85"/>
      <c r="I67" s="78"/>
    </row>
    <row r="68" spans="1:13" s="1" customFormat="1" ht="13.5" customHeight="1" thickBot="1">
      <c r="A68" s="48"/>
      <c r="B68" s="48"/>
      <c r="C68" s="49"/>
      <c r="D68" s="50"/>
      <c r="E68" s="46"/>
      <c r="F68" s="90"/>
      <c r="G68" s="90"/>
      <c r="H68" s="90"/>
      <c r="I68" s="80"/>
    </row>
    <row r="69" spans="1:13" s="1" customFormat="1" ht="15.75" customHeight="1" thickBot="1">
      <c r="A69" s="121" t="s">
        <v>51</v>
      </c>
      <c r="B69" s="124"/>
      <c r="C69" s="125"/>
      <c r="D69" s="14"/>
      <c r="E69" s="15"/>
      <c r="F69" s="84"/>
      <c r="G69" s="84"/>
      <c r="H69" s="84"/>
      <c r="I69" s="100"/>
    </row>
    <row r="70" spans="1:13" s="1" customFormat="1" ht="15" customHeight="1">
      <c r="A70" s="19"/>
      <c r="B70" s="19">
        <v>41</v>
      </c>
      <c r="C70" s="29" t="s">
        <v>84</v>
      </c>
      <c r="D70" s="29" t="s">
        <v>70</v>
      </c>
      <c r="E70" s="30">
        <v>2000</v>
      </c>
      <c r="F70" s="85">
        <v>22.15</v>
      </c>
      <c r="G70" s="85">
        <v>23.57</v>
      </c>
      <c r="H70" s="76">
        <f>SUM(F70:G70)</f>
        <v>45.72</v>
      </c>
      <c r="I70" s="78">
        <v>1</v>
      </c>
      <c r="K70" s="1" t="str">
        <f>IFERROR(VLOOKUP($B70,#REF!,2,0),"")</f>
        <v/>
      </c>
      <c r="L70" s="1" t="str">
        <f>IFERROR(VLOOKUP($B70,#REF!,3,0),"")</f>
        <v/>
      </c>
      <c r="M70" s="1" t="str">
        <f>IFERROR(VLOOKUP($B70,#REF!,5,0),"")</f>
        <v/>
      </c>
    </row>
    <row r="71" spans="1:13" s="1" customFormat="1" ht="15" customHeight="1">
      <c r="A71" s="19"/>
      <c r="B71" s="19">
        <v>34</v>
      </c>
      <c r="C71" s="29" t="s">
        <v>52</v>
      </c>
      <c r="D71" s="29" t="s">
        <v>53</v>
      </c>
      <c r="E71" s="30">
        <v>1999</v>
      </c>
      <c r="F71" s="85">
        <v>21.01</v>
      </c>
      <c r="G71" s="85">
        <v>40.33</v>
      </c>
      <c r="H71" s="76">
        <f>SUM(F71:G71)</f>
        <v>61.34</v>
      </c>
      <c r="I71" s="78">
        <v>2</v>
      </c>
      <c r="K71" s="1" t="str">
        <f>IFERROR(VLOOKUP($B71,#REF!,2,0),"")</f>
        <v/>
      </c>
      <c r="L71" s="1" t="str">
        <f>IFERROR(VLOOKUP($B71,#REF!,3,0),"")</f>
        <v/>
      </c>
      <c r="M71" s="1" t="str">
        <f>IFERROR(VLOOKUP($B71,#REF!,5,0),"")</f>
        <v/>
      </c>
    </row>
    <row r="72" spans="1:13" s="1" customFormat="1" ht="15" customHeight="1">
      <c r="A72" s="19"/>
      <c r="B72" s="19">
        <v>35</v>
      </c>
      <c r="C72" s="29" t="s">
        <v>83</v>
      </c>
      <c r="D72" s="29" t="s">
        <v>90</v>
      </c>
      <c r="E72" s="30">
        <v>2002</v>
      </c>
      <c r="F72" s="85">
        <v>23.91</v>
      </c>
      <c r="G72" s="85">
        <v>40.17</v>
      </c>
      <c r="H72" s="76">
        <f>SUM(F72:G72)</f>
        <v>64.08</v>
      </c>
      <c r="I72" s="78">
        <v>3</v>
      </c>
      <c r="K72" s="1" t="str">
        <f>IFERROR(VLOOKUP($B72,#REF!,2,0),"")</f>
        <v/>
      </c>
      <c r="L72" s="1" t="str">
        <f>IFERROR(VLOOKUP($B72,#REF!,3,0),"")</f>
        <v/>
      </c>
      <c r="M72" s="1" t="str">
        <f>IFERROR(VLOOKUP($B72,#REF!,5,0),"")</f>
        <v/>
      </c>
    </row>
    <row r="73" spans="1:13" s="1" customFormat="1" ht="15" customHeight="1">
      <c r="A73" s="19"/>
      <c r="B73" s="19">
        <v>39</v>
      </c>
      <c r="C73" s="29" t="s">
        <v>59</v>
      </c>
      <c r="D73" s="29" t="s">
        <v>68</v>
      </c>
      <c r="E73" s="30">
        <v>1999</v>
      </c>
      <c r="F73" s="85">
        <v>22.51</v>
      </c>
      <c r="G73" s="85">
        <v>44.27</v>
      </c>
      <c r="H73" s="76">
        <f>SUM(F73:G73)</f>
        <v>66.78</v>
      </c>
      <c r="I73" s="78">
        <v>4</v>
      </c>
      <c r="K73" s="1" t="str">
        <f>IFERROR(VLOOKUP($B73,#REF!,2,0),"")</f>
        <v/>
      </c>
      <c r="L73" s="1" t="str">
        <f>IFERROR(VLOOKUP($B73,#REF!,3,0),"")</f>
        <v/>
      </c>
      <c r="M73" s="1" t="str">
        <f>IFERROR(VLOOKUP($B73,#REF!,5,0),"")</f>
        <v/>
      </c>
    </row>
    <row r="74" spans="1:13" s="1" customFormat="1" ht="13.5" customHeight="1" thickBot="1">
      <c r="A74" s="49"/>
      <c r="B74" s="48"/>
      <c r="C74" s="49"/>
      <c r="D74" s="50"/>
      <c r="E74" s="46"/>
      <c r="F74" s="90"/>
      <c r="G74" s="90"/>
      <c r="H74" s="90"/>
      <c r="I74" s="80"/>
    </row>
    <row r="75" spans="1:13" s="1" customFormat="1" ht="15.75" customHeight="1" thickBot="1">
      <c r="A75" s="127" t="s">
        <v>62</v>
      </c>
      <c r="B75" s="128"/>
      <c r="C75" s="129"/>
      <c r="D75" s="52"/>
      <c r="E75" s="15"/>
      <c r="F75" s="91"/>
      <c r="G75" s="91"/>
      <c r="H75" s="91"/>
      <c r="I75" s="94"/>
    </row>
    <row r="76" spans="1:13" s="1" customFormat="1" ht="15.45" customHeight="1">
      <c r="A76" s="27"/>
      <c r="B76" s="27">
        <v>42</v>
      </c>
      <c r="C76" s="1" t="s">
        <v>63</v>
      </c>
      <c r="D76" s="29" t="s">
        <v>67</v>
      </c>
      <c r="E76" s="30">
        <v>1996</v>
      </c>
      <c r="F76" s="85">
        <v>18.68</v>
      </c>
      <c r="G76" s="85">
        <v>18.96</v>
      </c>
      <c r="H76" s="76">
        <f t="shared" ref="H76" si="1">SUM(F76:G76)</f>
        <v>37.64</v>
      </c>
      <c r="I76" s="78">
        <v>1</v>
      </c>
      <c r="K76" s="1" t="str">
        <f>IFERROR(VLOOKUP($B76,#REF!,2,0),"")</f>
        <v/>
      </c>
      <c r="L76" s="1" t="str">
        <f>IFERROR(VLOOKUP($B76,#REF!,3,0),"")</f>
        <v/>
      </c>
      <c r="M76" s="1" t="str">
        <f>IFERROR(VLOOKUP($B76,#REF!,5,0),"")</f>
        <v/>
      </c>
    </row>
    <row r="77" spans="1:13" s="1" customFormat="1" ht="12.75" customHeight="1">
      <c r="A77" s="19"/>
      <c r="B77" s="19"/>
      <c r="C77" s="33"/>
      <c r="D77" s="33"/>
      <c r="E77" s="19"/>
      <c r="F77" s="85"/>
      <c r="G77" s="85"/>
      <c r="H77" s="85"/>
      <c r="I77" s="78"/>
    </row>
    <row r="78" spans="1:13" s="1" customFormat="1" ht="13.5" customHeight="1" thickBot="1">
      <c r="A78" s="48"/>
      <c r="B78" s="48"/>
      <c r="C78" s="49"/>
      <c r="D78" s="50"/>
      <c r="E78" s="46"/>
      <c r="F78" s="90"/>
      <c r="G78" s="90"/>
      <c r="H78" s="90"/>
      <c r="I78" s="80"/>
    </row>
    <row r="79" spans="1:13" s="1" customFormat="1" ht="15.75" customHeight="1" thickBot="1">
      <c r="A79" s="121" t="s">
        <v>64</v>
      </c>
      <c r="B79" s="124"/>
      <c r="C79" s="125"/>
      <c r="D79" s="14"/>
      <c r="E79" s="15"/>
      <c r="F79" s="84"/>
      <c r="G79" s="84"/>
      <c r="H79" s="84"/>
      <c r="I79" s="100"/>
    </row>
    <row r="80" spans="1:13" s="1" customFormat="1" ht="12.75" customHeight="1">
      <c r="A80" s="19"/>
      <c r="B80" s="19"/>
      <c r="C80" s="33"/>
      <c r="D80" s="33"/>
      <c r="E80" s="19"/>
      <c r="F80" s="85"/>
      <c r="G80" s="85"/>
      <c r="H80" s="85"/>
      <c r="I80" s="78"/>
      <c r="K80" s="1" t="str">
        <f>IFERROR(VLOOKUP($B80,#REF!,2,0),"")</f>
        <v/>
      </c>
      <c r="L80" s="1" t="str">
        <f>IFERROR(VLOOKUP($B80,#REF!,3,0),"")</f>
        <v/>
      </c>
      <c r="M80" s="1" t="str">
        <f>IFERROR(VLOOKUP($B80,#REF!,5,0),"")</f>
        <v/>
      </c>
    </row>
    <row r="81" spans="1:256" s="1" customFormat="1" ht="12.75" customHeight="1" thickBot="1">
      <c r="A81" s="46"/>
      <c r="B81" s="46"/>
      <c r="C81" s="50"/>
      <c r="D81" s="50"/>
      <c r="E81" s="46"/>
      <c r="F81" s="90"/>
      <c r="G81" s="90"/>
      <c r="H81" s="90"/>
      <c r="I81" s="80"/>
    </row>
    <row r="82" spans="1:256" s="1" customFormat="1" ht="15.75" customHeight="1" thickBot="1">
      <c r="A82" s="169" t="s">
        <v>132</v>
      </c>
      <c r="B82" s="124" t="s">
        <v>131</v>
      </c>
      <c r="C82" s="125"/>
      <c r="D82" s="14"/>
      <c r="E82" s="15"/>
      <c r="F82" s="84"/>
      <c r="G82" s="84"/>
      <c r="H82" s="84"/>
      <c r="I82" s="100"/>
    </row>
    <row r="83" spans="1:256" s="1" customFormat="1" ht="15" customHeight="1">
      <c r="A83" s="56"/>
      <c r="B83" s="56">
        <v>6</v>
      </c>
      <c r="C83" s="57" t="s">
        <v>99</v>
      </c>
      <c r="D83" s="29" t="s">
        <v>88</v>
      </c>
      <c r="E83" s="30">
        <v>2011</v>
      </c>
      <c r="F83" s="85" t="s">
        <v>112</v>
      </c>
      <c r="G83" s="85"/>
      <c r="H83" s="76"/>
      <c r="I83" s="78"/>
      <c r="K83" s="1" t="str">
        <f>IFERROR(VLOOKUP($B83,#REF!,2,0),"")</f>
        <v/>
      </c>
      <c r="L83" s="1" t="str">
        <f>IFERROR(VLOOKUP($B83,#REF!,3,0),"")</f>
        <v/>
      </c>
      <c r="M83" s="1" t="str">
        <f>IFERROR(VLOOKUP($B83,#REF!,5,0),"")</f>
        <v/>
      </c>
    </row>
    <row r="84" spans="1:256" s="1" customFormat="1" ht="15" customHeight="1">
      <c r="A84" s="19"/>
      <c r="B84" s="19">
        <v>10</v>
      </c>
      <c r="C84" s="29" t="s">
        <v>74</v>
      </c>
      <c r="D84" s="29" t="s">
        <v>87</v>
      </c>
      <c r="E84" s="30">
        <v>2008</v>
      </c>
      <c r="F84" s="85" t="s">
        <v>112</v>
      </c>
      <c r="G84" s="85"/>
      <c r="H84" s="76"/>
      <c r="I84" s="78"/>
      <c r="K84" s="1" t="str">
        <f>IFERROR(VLOOKUP($B84,#REF!,2,0),"")</f>
        <v/>
      </c>
      <c r="L84" s="1" t="str">
        <f>IFERROR(VLOOKUP($B84,#REF!,3,0),"")</f>
        <v/>
      </c>
      <c r="M84" s="1" t="str">
        <f>IFERROR(VLOOKUP($B84,#REF!,5,0),"")</f>
        <v/>
      </c>
    </row>
    <row r="85" spans="1:256" s="1" customFormat="1" ht="15" customHeight="1">
      <c r="A85" s="19"/>
      <c r="B85" s="19">
        <v>17</v>
      </c>
      <c r="C85" s="29" t="s">
        <v>30</v>
      </c>
      <c r="D85" s="29" t="s">
        <v>45</v>
      </c>
      <c r="E85" s="30">
        <v>2006</v>
      </c>
      <c r="F85" s="85" t="s">
        <v>112</v>
      </c>
      <c r="G85" s="85"/>
      <c r="H85" s="76"/>
      <c r="I85" s="78"/>
      <c r="K85" s="1" t="str">
        <f>IFERROR(VLOOKUP($B85,#REF!,2,0),"")</f>
        <v/>
      </c>
      <c r="L85" s="1" t="str">
        <f>IFERROR(VLOOKUP($B85,#REF!,3,0),"")</f>
        <v/>
      </c>
      <c r="M85" s="1" t="str">
        <f>IFERROR(VLOOKUP($B85,#REF!,5,0),"")</f>
        <v/>
      </c>
    </row>
    <row r="86" spans="1:256" ht="15" customHeight="1">
      <c r="A86" s="19"/>
      <c r="B86" s="19">
        <v>13</v>
      </c>
      <c r="C86" s="29" t="s">
        <v>96</v>
      </c>
      <c r="D86" s="29" t="s">
        <v>101</v>
      </c>
      <c r="E86" s="30">
        <v>2009</v>
      </c>
      <c r="F86" s="78" t="s">
        <v>112</v>
      </c>
      <c r="G86" s="78"/>
      <c r="H86" s="76"/>
      <c r="K86" s="1" t="str">
        <f>IFERROR(VLOOKUP($B86,#REF!,5,0),"")</f>
        <v/>
      </c>
      <c r="IU86"/>
      <c r="IV86"/>
    </row>
    <row r="87" spans="1:256" s="1" customFormat="1" ht="15" customHeight="1">
      <c r="A87" s="19"/>
      <c r="B87" s="19">
        <v>20</v>
      </c>
      <c r="C87" s="29" t="s">
        <v>92</v>
      </c>
      <c r="D87" s="29" t="s">
        <v>85</v>
      </c>
      <c r="E87" s="30">
        <v>2007</v>
      </c>
      <c r="F87" s="85" t="s">
        <v>112</v>
      </c>
      <c r="G87" s="85"/>
      <c r="H87" s="76"/>
      <c r="I87" s="78"/>
      <c r="K87" s="1" t="str">
        <f>IFERROR(VLOOKUP($B87,#REF!,2,0),"")</f>
        <v/>
      </c>
      <c r="L87" s="1" t="str">
        <f>IFERROR(VLOOKUP($B87,#REF!,3,0),"")</f>
        <v/>
      </c>
      <c r="M87" s="1" t="str">
        <f>IFERROR(VLOOKUP($B87,#REF!,5,0),"")</f>
        <v/>
      </c>
    </row>
    <row r="88" spans="1:256" s="1" customFormat="1" ht="15" customHeight="1">
      <c r="A88" s="19"/>
      <c r="B88" s="19">
        <v>23</v>
      </c>
      <c r="C88" s="29" t="s">
        <v>37</v>
      </c>
      <c r="D88" s="29" t="s">
        <v>29</v>
      </c>
      <c r="E88" s="30">
        <v>2007</v>
      </c>
      <c r="F88" s="85" t="s">
        <v>112</v>
      </c>
      <c r="G88" s="85"/>
      <c r="H88" s="76"/>
      <c r="I88" s="78"/>
      <c r="K88" s="1" t="str">
        <f>IFERROR(VLOOKUP($B88,#REF!,2,0),"")</f>
        <v/>
      </c>
      <c r="L88" s="1" t="str">
        <f>IFERROR(VLOOKUP($B88,#REF!,3,0),"")</f>
        <v/>
      </c>
      <c r="M88" s="1" t="str">
        <f>IFERROR(VLOOKUP($B88,#REF!,5,0),"")</f>
        <v/>
      </c>
    </row>
    <row r="89" spans="1:256" s="1" customFormat="1" ht="14.4" customHeight="1">
      <c r="A89" s="19"/>
      <c r="B89" s="19">
        <v>36</v>
      </c>
      <c r="C89" s="29" t="s">
        <v>79</v>
      </c>
      <c r="D89" s="29" t="s">
        <v>68</v>
      </c>
      <c r="E89" s="30">
        <v>2003</v>
      </c>
      <c r="F89" s="85" t="s">
        <v>112</v>
      </c>
      <c r="G89" s="85"/>
      <c r="H89" s="76"/>
      <c r="I89" s="78"/>
      <c r="K89" s="1" t="str">
        <f>IFERROR(VLOOKUP($B89,#REF!,2,0),"")</f>
        <v/>
      </c>
      <c r="L89" s="1" t="str">
        <f>IFERROR(VLOOKUP($B89,#REF!,3,0),"")</f>
        <v/>
      </c>
      <c r="M89" s="1" t="str">
        <f>IFERROR(VLOOKUP($B89,#REF!,5,0),"")</f>
        <v/>
      </c>
    </row>
    <row r="90" spans="1:256" s="1" customFormat="1" ht="15" customHeight="1">
      <c r="A90" s="19"/>
      <c r="B90" s="19">
        <v>40</v>
      </c>
      <c r="C90" s="29" t="s">
        <v>61</v>
      </c>
      <c r="D90" s="29" t="s">
        <v>86</v>
      </c>
      <c r="E90" s="30">
        <v>2003</v>
      </c>
      <c r="F90" s="85" t="s">
        <v>112</v>
      </c>
      <c r="G90" s="85"/>
      <c r="H90" s="76"/>
      <c r="I90" s="78"/>
      <c r="K90" s="1" t="str">
        <f>IFERROR(VLOOKUP($B90,#REF!,2,0),"")</f>
        <v/>
      </c>
      <c r="L90" s="1" t="str">
        <f>IFERROR(VLOOKUP($B90,#REF!,3,0),"")</f>
        <v/>
      </c>
      <c r="M90" s="1" t="str">
        <f>IFERROR(VLOOKUP($B90,#REF!,5,0),"")</f>
        <v/>
      </c>
    </row>
    <row r="91" spans="1:256" s="1" customFormat="1" ht="15" customHeight="1">
      <c r="A91" s="19"/>
      <c r="B91" s="19">
        <v>43</v>
      </c>
      <c r="C91" s="29" t="s">
        <v>66</v>
      </c>
      <c r="D91" s="29" t="s">
        <v>28</v>
      </c>
      <c r="E91" s="30">
        <v>1991</v>
      </c>
      <c r="F91" s="85" t="s">
        <v>112</v>
      </c>
      <c r="G91" s="85"/>
      <c r="H91" s="76"/>
      <c r="I91" s="78"/>
      <c r="K91" s="1" t="str">
        <f>IFERROR(VLOOKUP($B91,#REF!,2,0),"")</f>
        <v/>
      </c>
      <c r="L91" s="1" t="str">
        <f>IFERROR(VLOOKUP($B91,#REF!,3,0),"")</f>
        <v/>
      </c>
      <c r="M91" s="1" t="str">
        <f>IFERROR(VLOOKUP($B91,#REF!,5,0),"")</f>
        <v/>
      </c>
    </row>
    <row r="92" spans="1:256" s="1" customFormat="1" ht="15" customHeight="1" thickBot="1">
      <c r="A92" s="19"/>
      <c r="B92" s="19"/>
      <c r="C92" s="29"/>
      <c r="D92" s="29"/>
      <c r="E92" s="30"/>
      <c r="F92" s="85"/>
      <c r="G92" s="85"/>
      <c r="H92" s="76"/>
      <c r="I92" s="78"/>
    </row>
    <row r="93" spans="1:256" s="1" customFormat="1" ht="15.75" customHeight="1" thickBot="1">
      <c r="A93" s="169" t="s">
        <v>131</v>
      </c>
      <c r="B93" s="124" t="s">
        <v>131</v>
      </c>
      <c r="C93" s="125"/>
      <c r="D93" s="14"/>
      <c r="E93" s="15"/>
      <c r="F93" s="84"/>
      <c r="G93" s="84"/>
      <c r="H93" s="84"/>
      <c r="I93" s="100"/>
    </row>
    <row r="94" spans="1:256" s="1" customFormat="1" ht="15" customHeight="1">
      <c r="A94" s="19"/>
      <c r="B94" s="19">
        <v>16</v>
      </c>
      <c r="C94" s="29" t="s">
        <v>93</v>
      </c>
      <c r="D94" s="29" t="s">
        <v>86</v>
      </c>
      <c r="E94" s="30">
        <v>2006</v>
      </c>
      <c r="F94" s="85" t="s">
        <v>112</v>
      </c>
      <c r="G94" s="85"/>
      <c r="H94" s="76"/>
      <c r="I94" s="78"/>
      <c r="K94" s="1" t="str">
        <f>IFERROR(VLOOKUP($B94,#REF!,2,0),"")</f>
        <v/>
      </c>
      <c r="L94" s="1" t="str">
        <f>IFERROR(VLOOKUP($B94,#REF!,3,0),"")</f>
        <v/>
      </c>
      <c r="M94" s="1" t="str">
        <f>IFERROR(VLOOKUP($B94,#REF!,5,0),"")</f>
        <v/>
      </c>
    </row>
    <row r="95" spans="1:256" s="1" customFormat="1" ht="15" customHeight="1">
      <c r="A95" s="19"/>
      <c r="B95" s="19">
        <v>26</v>
      </c>
      <c r="C95" s="29" t="s">
        <v>41</v>
      </c>
      <c r="D95" s="29" t="s">
        <v>42</v>
      </c>
      <c r="E95" s="30">
        <v>2005</v>
      </c>
      <c r="F95" s="85" t="s">
        <v>112</v>
      </c>
      <c r="G95" s="85"/>
      <c r="H95" s="76"/>
      <c r="I95" s="78"/>
      <c r="K95" s="1" t="str">
        <f>IFERROR(VLOOKUP($B95,#REF!,2,0),"")</f>
        <v/>
      </c>
      <c r="L95" s="1" t="str">
        <f>IFERROR(VLOOKUP($B95,#REF!,3,0),"")</f>
        <v/>
      </c>
      <c r="M95" s="1" t="str">
        <f>IFERROR(VLOOKUP($B95,#REF!,5,0),"")</f>
        <v/>
      </c>
    </row>
    <row r="96" spans="1:256" s="1" customFormat="1" ht="15" customHeight="1">
      <c r="A96" s="19"/>
      <c r="B96" s="19">
        <v>37</v>
      </c>
      <c r="C96" s="29" t="s">
        <v>91</v>
      </c>
      <c r="D96" s="29" t="s">
        <v>86</v>
      </c>
      <c r="E96" s="30">
        <v>2003</v>
      </c>
      <c r="F96" s="85" t="s">
        <v>112</v>
      </c>
      <c r="G96" s="85"/>
      <c r="H96" s="76"/>
      <c r="I96" s="78"/>
      <c r="K96" s="1" t="str">
        <f>IFERROR(VLOOKUP($B96,#REF!,2,0),"")</f>
        <v/>
      </c>
      <c r="L96" s="1" t="str">
        <f>IFERROR(VLOOKUP($B96,#REF!,3,0),"")</f>
        <v/>
      </c>
      <c r="M96" s="1" t="str">
        <f>IFERROR(VLOOKUP($B96,#REF!,5,0),"")</f>
        <v/>
      </c>
    </row>
    <row r="97" spans="1:13" s="1" customFormat="1" ht="15" customHeight="1" thickBot="1">
      <c r="A97" s="112"/>
      <c r="B97" s="112"/>
      <c r="C97" s="106"/>
      <c r="D97" s="106"/>
      <c r="E97" s="113"/>
      <c r="F97" s="95"/>
      <c r="G97" s="95"/>
      <c r="H97" s="114"/>
      <c r="I97" s="115"/>
    </row>
    <row r="98" spans="1:13" s="1" customFormat="1" ht="15.75" customHeight="1" thickBot="1">
      <c r="A98" s="169" t="s">
        <v>134</v>
      </c>
      <c r="B98" s="124" t="s">
        <v>131</v>
      </c>
      <c r="C98" s="125"/>
      <c r="D98" s="14"/>
      <c r="E98" s="15"/>
      <c r="F98" s="84"/>
      <c r="G98" s="84"/>
      <c r="H98" s="84"/>
      <c r="I98" s="100"/>
    </row>
    <row r="99" spans="1:13" s="1" customFormat="1" ht="15" customHeight="1">
      <c r="A99" s="19"/>
      <c r="B99" s="19">
        <v>38</v>
      </c>
      <c r="C99" s="29" t="s">
        <v>82</v>
      </c>
      <c r="D99" s="29" t="s">
        <v>68</v>
      </c>
      <c r="E99" s="30">
        <v>2002</v>
      </c>
      <c r="F99" s="85" t="s">
        <v>117</v>
      </c>
      <c r="G99" s="85"/>
      <c r="H99" s="76"/>
      <c r="I99" s="78"/>
      <c r="K99" s="1" t="str">
        <f>IFERROR(VLOOKUP($B99,#REF!,2,0),"")</f>
        <v/>
      </c>
      <c r="L99" s="1" t="str">
        <f>IFERROR(VLOOKUP($B99,#REF!,3,0),"")</f>
        <v/>
      </c>
      <c r="M99" s="1" t="str">
        <f>IFERROR(VLOOKUP($B99,#REF!,5,0),"")</f>
        <v/>
      </c>
    </row>
    <row r="100" spans="1:13" s="1" customFormat="1" ht="15" customHeight="1" thickBot="1">
      <c r="A100" s="112"/>
      <c r="B100" s="112"/>
      <c r="C100" s="106"/>
      <c r="D100" s="106"/>
      <c r="E100" s="113"/>
      <c r="F100" s="95"/>
      <c r="G100" s="95"/>
      <c r="H100" s="114"/>
      <c r="I100" s="115"/>
    </row>
    <row r="101" spans="1:13" s="1" customFormat="1" ht="15.75" customHeight="1" thickBot="1">
      <c r="A101" s="169" t="s">
        <v>133</v>
      </c>
      <c r="B101" s="124" t="s">
        <v>131</v>
      </c>
      <c r="C101" s="125"/>
      <c r="D101" s="14"/>
      <c r="E101" s="15"/>
      <c r="F101" s="84"/>
      <c r="G101" s="84"/>
      <c r="H101" s="84"/>
      <c r="I101" s="100"/>
    </row>
    <row r="102" spans="1:13" s="1" customFormat="1" ht="15.45" customHeight="1">
      <c r="A102" s="27"/>
      <c r="B102" s="27">
        <v>33</v>
      </c>
      <c r="C102" s="28" t="s">
        <v>81</v>
      </c>
      <c r="D102" s="29" t="s">
        <v>68</v>
      </c>
      <c r="E102" s="30">
        <v>2002</v>
      </c>
      <c r="F102" s="85" t="s">
        <v>111</v>
      </c>
      <c r="G102" s="85"/>
      <c r="H102" s="76"/>
      <c r="I102" s="78"/>
      <c r="K102" s="1" t="str">
        <f>IFERROR(VLOOKUP($B102,#REF!,2,0),"")</f>
        <v/>
      </c>
      <c r="L102" s="1" t="str">
        <f>IFERROR(VLOOKUP($B102,#REF!,3,0),"")</f>
        <v/>
      </c>
      <c r="M102" s="1" t="str">
        <f>IFERROR(VLOOKUP($B102,#REF!,5,0),"")</f>
        <v/>
      </c>
    </row>
  </sheetData>
  <autoFilter ref="D14:I14" xr:uid="{82F580B8-11F9-432C-8E82-B74CED23FA21}"/>
  <sortState xmlns:xlrd2="http://schemas.microsoft.com/office/spreadsheetml/2017/richdata2" ref="B70:H73">
    <sortCondition ref="H70:H73"/>
  </sortState>
  <mergeCells count="34">
    <mergeCell ref="A13:I13"/>
    <mergeCell ref="A79:C79"/>
    <mergeCell ref="A21:C21"/>
    <mergeCell ref="A27:C27"/>
    <mergeCell ref="A31:C31"/>
    <mergeCell ref="A36:C36"/>
    <mergeCell ref="A41:C41"/>
    <mergeCell ref="A49:C49"/>
    <mergeCell ref="A54:C54"/>
    <mergeCell ref="A60:C60"/>
    <mergeCell ref="A64:C64"/>
    <mergeCell ref="A69:C69"/>
    <mergeCell ref="A75:C75"/>
    <mergeCell ref="D8:I8"/>
    <mergeCell ref="A11:C11"/>
    <mergeCell ref="D11:I11"/>
    <mergeCell ref="A12:C12"/>
    <mergeCell ref="D12:I12"/>
    <mergeCell ref="A93:C93"/>
    <mergeCell ref="A82:C82"/>
    <mergeCell ref="A101:C101"/>
    <mergeCell ref="A98:C98"/>
    <mergeCell ref="A1:I1"/>
    <mergeCell ref="A2:I2"/>
    <mergeCell ref="A3:I3"/>
    <mergeCell ref="A4:I4"/>
    <mergeCell ref="A5:C5"/>
    <mergeCell ref="D5:I5"/>
    <mergeCell ref="A16:C16"/>
    <mergeCell ref="A6:C6"/>
    <mergeCell ref="D6:I6"/>
    <mergeCell ref="A7:C7"/>
    <mergeCell ref="D7:I7"/>
    <mergeCell ref="A8:C8"/>
  </mergeCells>
  <pageMargins left="0.70866141732283472" right="0.70866141732283472" top="0.78740157480314965" bottom="0.78740157480314965" header="0.31496062992125984" footer="0.31496062992125984"/>
  <pageSetup paperSize="9" scale="63" orientation="portrait" r:id="rId1"/>
  <rowBreaks count="1" manualBreakCount="1">
    <brk id="4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GS FINAL</vt:lpstr>
      <vt:lpstr>SG FINAL</vt:lpstr>
      <vt:lpstr>SL FINAL</vt:lpstr>
      <vt:lpstr>'GS FINAL'!Oblast_tisku</vt:lpstr>
      <vt:lpstr>'SG FINAL'!Oblast_tisku</vt:lpstr>
      <vt:lpstr>'SL FINAL'!Oblast_tisku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Bláhová Monika Ing.</cp:lastModifiedBy>
  <cp:lastPrinted>2019-05-19T13:02:32Z</cp:lastPrinted>
  <dcterms:modified xsi:type="dcterms:W3CDTF">2019-05-19T18:30:20Z</dcterms:modified>
</cp:coreProperties>
</file>